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60" yWindow="1140" windowWidth="8595" windowHeight="10545" tabRatio="720" firstSheet="1" activeTab="1"/>
  </bookViews>
  <sheets>
    <sheet name="JPF FBGF(All)" sheetId="14" state="hidden" r:id="rId1"/>
    <sheet name="JPF (All)" sheetId="20" r:id="rId2"/>
    <sheet name="JPF NES(All)" sheetId="8" state="hidden" r:id="rId3"/>
    <sheet name="JPF SPS(All)" sheetId="9" state="hidden" r:id="rId4"/>
  </sheets>
  <definedNames>
    <definedName name="_xlnm._FilterDatabase" localSheetId="1" hidden="1">'JPF (All)'!$A$1:$F$11</definedName>
    <definedName name="_xlnm._FilterDatabase" localSheetId="2" hidden="1">'JPF NES(All)'!$B$1:$J$8</definedName>
    <definedName name="_xlnm._FilterDatabase" localSheetId="3" hidden="1">'JPF SPS(All)'!$B$1:$J$2</definedName>
    <definedName name="_xlnm.Print_Titles" localSheetId="1">'JPF (All)'!$1:$1</definedName>
  </definedNames>
  <calcPr calcId="152511"/>
</workbook>
</file>

<file path=xl/calcChain.xml><?xml version="1.0" encoding="utf-8"?>
<calcChain xmlns="http://schemas.openxmlformats.org/spreadsheetml/2006/main">
  <c r="C6" i="9" l="1"/>
  <c r="C16" i="8"/>
  <c r="C7" i="14"/>
  <c r="J7" i="14" l="1"/>
  <c r="I7" i="14"/>
  <c r="H7" i="14"/>
  <c r="J16" i="8"/>
  <c r="I16" i="8"/>
  <c r="H16" i="8"/>
  <c r="J6" i="9"/>
  <c r="I6" i="9"/>
  <c r="H6" i="9"/>
</calcChain>
</file>

<file path=xl/sharedStrings.xml><?xml version="1.0" encoding="utf-8"?>
<sst xmlns="http://schemas.openxmlformats.org/spreadsheetml/2006/main" count="227" uniqueCount="110">
  <si>
    <t>Funding Program</t>
  </si>
  <si>
    <t>Location</t>
  </si>
  <si>
    <t>Date Announced</t>
  </si>
  <si>
    <t>Total Funding ($M)</t>
  </si>
  <si>
    <t>Total # of Jobs</t>
  </si>
  <si>
    <t>Trenton</t>
  </si>
  <si>
    <t>Mississauga</t>
  </si>
  <si>
    <t>21/Mar/2016</t>
  </si>
  <si>
    <t>JPF FBGF</t>
  </si>
  <si>
    <t>Toronto</t>
  </si>
  <si>
    <t>07/Oct/2015</t>
  </si>
  <si>
    <t>07/Dec/2015</t>
  </si>
  <si>
    <t>Super-Pufft Snacks Corp.</t>
  </si>
  <si>
    <t>25/Nov/2015</t>
  </si>
  <si>
    <t>JPF NES</t>
  </si>
  <si>
    <t>17/Mar/2016</t>
  </si>
  <si>
    <t>Mitsui High-tec (Canada) Inc.</t>
  </si>
  <si>
    <t>Brantford</t>
  </si>
  <si>
    <t>Waterloo</t>
  </si>
  <si>
    <t>Toyota Motor Manufacturing Canada Inc.</t>
  </si>
  <si>
    <t>31/Jul/2015</t>
  </si>
  <si>
    <t>Alliston</t>
  </si>
  <si>
    <t>06/Nov/2014</t>
  </si>
  <si>
    <t>Linamar Corporation</t>
  </si>
  <si>
    <t>12/Jan/2015</t>
  </si>
  <si>
    <t>25/Apr/2014</t>
  </si>
  <si>
    <t>13/Dec/2013</t>
  </si>
  <si>
    <t>Oakville</t>
  </si>
  <si>
    <t>19/Sep/2013</t>
  </si>
  <si>
    <t>JPF SPS</t>
  </si>
  <si>
    <t>08/Sep/2015</t>
  </si>
  <si>
    <t>Windsor</t>
  </si>
  <si>
    <t>Total Eligible Costs ($M)</t>
  </si>
  <si>
    <t>Legal Comments</t>
  </si>
  <si>
    <t>Company</t>
  </si>
  <si>
    <t>2, 3 - Sched. A (contains non-confidential information) does not include job numbers.  Also, the project facility is located in Hamilton (Cambridge is the location of the recipient's office) and the legal name of the recipient is Parrish &amp; Heimbecker, Limited.</t>
  </si>
  <si>
    <t>2, 3 - Sched. A (contains non-confidential information) does not include job numbers.  Also, total eligible costs are $7.75mln</t>
  </si>
  <si>
    <t>3- Job numbers are not included in Sched. A (which contains non-confidential information) and require consent to be released.</t>
  </si>
  <si>
    <t>3 - Everything contained in the agreement is confidential (s 8.6(c)).</t>
  </si>
  <si>
    <t>2, 3 - Everything contained in the agreement is confidential. Also, the recipient's legal name is Cisco Systems Canada Co. Jobs numbers do not appear to correspond with the agreement.</t>
  </si>
  <si>
    <t xml:space="preserve">1, 2 - Recipients are MaRS Innovation and the Governing Council of the University of Toronto. Janssen Inc. signed an acknowledgment (which allows the province to disclose everything except certain schedules). </t>
  </si>
  <si>
    <t>Baylis Medical Company Inc.</t>
  </si>
  <si>
    <t>Cambridge, Woodstock</t>
  </si>
  <si>
    <t>Honda Canada Inc.</t>
  </si>
  <si>
    <t>Cisco Systems Canada Co.</t>
  </si>
  <si>
    <t>Ford Motor Company of Canada, Limited</t>
  </si>
  <si>
    <t>Parrish &amp; Heimbecker, Limited</t>
  </si>
  <si>
    <t>Hamilton</t>
  </si>
  <si>
    <t>MaRS Innovation, The Governing Council of the University of Toronto</t>
  </si>
  <si>
    <t>Guelph, Windsor</t>
  </si>
  <si>
    <t>Toronto, Kanata</t>
  </si>
  <si>
    <t>Kingston, Ottawa, Peterborough, Richmond Hill, Toronto, Waterloo</t>
  </si>
  <si>
    <t>Note 1:  O/A means "Operating as"</t>
  </si>
  <si>
    <t>A. Lassonde Inc., O/A Lassonde Beverages Canada</t>
  </si>
  <si>
    <t>OpenText Corporation</t>
  </si>
  <si>
    <t>Contract Sign Date (mm/day/year)</t>
  </si>
  <si>
    <t xml:space="preserve">Huawei Technologies Canada Co., Ltd. </t>
  </si>
  <si>
    <t>Markham, Ottawa, Waterloo</t>
  </si>
  <si>
    <t>Sandvine Incorporated ULC</t>
  </si>
  <si>
    <t>Ontario Centres of Excellence Inc.</t>
  </si>
  <si>
    <t xml:space="preserve">Legal Comments </t>
  </si>
  <si>
    <t>2,3 - Job numbers are included in Sch. A-1 and are confidential.  Also, the legal name of the recipient is A. Lassonde Inc., o/a Lassonde Beverages Canada</t>
  </si>
  <si>
    <t>2,3 - The grant agreement is not yet finalized and signed.  According to the term sheet, any disclosure is subject to mutual agreement of the parties.  Also, there are project facilities located in Ottawa and waterloo (in addition to Markham).</t>
  </si>
  <si>
    <t xml:space="preserve">2,3 - The grant agreement is not yet finalized and signed.  According to the term sheet, any disclosure is subject to mutual agreement of the parties. Also, the legal name of the recipient is Sandvine Incorporated ULC. </t>
  </si>
  <si>
    <t>3 - The grant agreement is not yet finalized and signed.  According to the term sheet, any disclosure is subject to mutual agreement of the parties.</t>
  </si>
  <si>
    <t>Notes</t>
  </si>
  <si>
    <t>Note 1</t>
  </si>
  <si>
    <t xml:space="preserve">Note 1 </t>
  </si>
  <si>
    <t>Note 2</t>
  </si>
  <si>
    <t>Note 1: coba means "Carrying Out Business As"</t>
  </si>
  <si>
    <t>Note 2:  'Contract sign date' means the execution date on the Letter of Offer.</t>
  </si>
  <si>
    <t>Note 1:   'Contract sign date' means the execution date on the Letter of Offer.</t>
  </si>
  <si>
    <r>
      <t xml:space="preserve">2,3 - Job numbers are not included in Sched. A (which contains non-confidential information) and are confidential.  Also, the recipient's legal name is Baylis Medical </t>
    </r>
    <r>
      <rPr>
        <b/>
        <sz val="11"/>
        <color rgb="FF000000"/>
        <rFont val="Arial"/>
        <family val="2"/>
      </rPr>
      <t>Company</t>
    </r>
    <r>
      <rPr>
        <sz val="11"/>
        <color rgb="FF000000"/>
        <rFont val="Arial"/>
        <family val="2"/>
      </rPr>
      <t xml:space="preserve"> Inc.</t>
    </r>
  </si>
  <si>
    <r>
      <t xml:space="preserve">2, 3 - Everything contained in the agreement is confidential. Also, the recipient's legal name is Ford Motor Company of Canada, </t>
    </r>
    <r>
      <rPr>
        <b/>
        <sz val="11"/>
        <color rgb="FF000000"/>
        <rFont val="Arial"/>
        <family val="2"/>
      </rPr>
      <t>Limited</t>
    </r>
    <r>
      <rPr>
        <sz val="11"/>
        <color rgb="FF000000"/>
        <rFont val="Arial"/>
        <family val="2"/>
      </rPr>
      <t>.</t>
    </r>
  </si>
  <si>
    <r>
      <t xml:space="preserve">2, 3 - Everything contained in the agreement is confidential. Also, the recipient's legal name is Honda Canada </t>
    </r>
    <r>
      <rPr>
        <b/>
        <sz val="11"/>
        <color rgb="FF000000"/>
        <rFont val="Arial"/>
        <family val="2"/>
      </rPr>
      <t>Inc.</t>
    </r>
  </si>
  <si>
    <r>
      <t xml:space="preserve">2, 3 - Everything contained in the agreement is confidential. Also, the recipient's legal name is Open Text </t>
    </r>
    <r>
      <rPr>
        <b/>
        <sz val="11"/>
        <color rgb="FF000000"/>
        <rFont val="Arial"/>
        <family val="2"/>
      </rPr>
      <t xml:space="preserve">Corporation; </t>
    </r>
    <r>
      <rPr>
        <sz val="11"/>
        <color rgb="FF000000"/>
        <rFont val="Arial"/>
        <family val="2"/>
      </rPr>
      <t xml:space="preserve">total eligible costs are $2,014mln. Jobs created appear to be 185 (according to Sched. B); total </t>
    </r>
    <r>
      <rPr>
        <b/>
        <sz val="11"/>
        <color rgb="FF000000"/>
        <rFont val="Arial"/>
        <family val="2"/>
      </rPr>
      <t xml:space="preserve">cumulative </t>
    </r>
    <r>
      <rPr>
        <sz val="11"/>
        <color rgb="FF000000"/>
        <rFont val="Arial"/>
        <family val="2"/>
      </rPr>
      <t>jobs appear to be 2428.</t>
    </r>
  </si>
  <si>
    <t>2, 3- Job numbers are not included in Sched. A (which contains non-confidential information) and require consent to be released.  Also, there is a project facility in Woodstock (in addition to Cambridge).</t>
  </si>
  <si>
    <t>Total Project Investment ($M)</t>
  </si>
  <si>
    <t>JPF</t>
  </si>
  <si>
    <t xml:space="preserve">Thales Canada Inc. coba Thales Canada, Transportation Solutions. </t>
  </si>
  <si>
    <t>FCA Canada Inc.</t>
  </si>
  <si>
    <t>Government Funding Commitment ($M)</t>
  </si>
  <si>
    <t>Note 3</t>
  </si>
  <si>
    <t>Kruger Products AFH L.P.</t>
  </si>
  <si>
    <t>Total Project Jobs Created and Retained as in the Contract</t>
  </si>
  <si>
    <t>Note 2,4</t>
  </si>
  <si>
    <t>2015-16</t>
  </si>
  <si>
    <t>2013-14</t>
  </si>
  <si>
    <t>2014-15</t>
  </si>
  <si>
    <t xml:space="preserve">Fiscal Year Contract Signed
</t>
  </si>
  <si>
    <t>N/A</t>
  </si>
  <si>
    <t>Note 5</t>
  </si>
  <si>
    <t>Note 2,5</t>
  </si>
  <si>
    <t>Ubisoft Toronto Inc. and Ubisoft Entertainment Inc.</t>
  </si>
  <si>
    <t>2008-09</t>
  </si>
  <si>
    <t>JPF FGF</t>
  </si>
  <si>
    <t>Other Investments</t>
  </si>
  <si>
    <t>Ippolito Fruit and Produce Limited,
The Ippolito Group Inc.
Ippolito Produce Limited</t>
  </si>
  <si>
    <t>Lavern Heideman &amp; Sons Limited</t>
  </si>
  <si>
    <t>General Electric Canada</t>
  </si>
  <si>
    <t>Polycorp Ltd.</t>
  </si>
  <si>
    <t>Stereo D Canada Ltd.</t>
  </si>
  <si>
    <t>Ford Motor Company of Canada Limited</t>
  </si>
  <si>
    <t>Burlington</t>
  </si>
  <si>
    <t>Eganville</t>
  </si>
  <si>
    <t>Welland</t>
  </si>
  <si>
    <t>Elora, Waterloo and Toronto</t>
  </si>
  <si>
    <t>Oakville, Windsor, Ottawa and Waterloo</t>
  </si>
  <si>
    <t>2016/17</t>
  </si>
  <si>
    <t>Note 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</si>
</sst>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Red]\-&quot;$&quot;#,##0.00"/>
    <numFmt numFmtId="44" formatCode="_-&quot;$&quot;* #,##0.00_-;\-&quot;$&quot;* #,##0.00_-;_-&quot;$&quot;* &quot;-&quot;??_-;_-@_-"/>
    <numFmt numFmtId="164" formatCode="[$-10409]&quot;$&quot;#,##0.00,,;\(&quot;$&quot;#,##0.00,,\)"/>
    <numFmt numFmtId="165" formatCode="[$-10409]#,##0;\(#,##0\)"/>
    <numFmt numFmtId="166" formatCode="[$-10409]&quot;$&quot;#,##0.00,,"/>
    <numFmt numFmtId="167" formatCode="[$-1009]d\-mmm\-yy;@"/>
    <numFmt numFmtId="168" formatCode="[$-10409]#,##0"/>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sz val="12"/>
      <color rgb="FF000000"/>
      <name val="Arial"/>
      <family val="2"/>
    </font>
    <font>
      <sz val="11"/>
      <name val="Calibri"/>
      <family val="2"/>
    </font>
    <font>
      <sz val="12"/>
      <name val="Arial"/>
      <family val="2"/>
    </font>
    <font>
      <sz val="10"/>
      <name val="Arial"/>
      <family val="2"/>
    </font>
    <font>
      <sz val="11"/>
      <color rgb="FF0061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theme="1"/>
      <name val="Calibri"/>
      <family val="2"/>
    </font>
    <font>
      <sz val="11"/>
      <color rgb="FF000000"/>
      <name val="Arial"/>
      <family val="2"/>
    </font>
    <font>
      <sz val="11"/>
      <color rgb="FFFF0000"/>
      <name val="Arial"/>
      <family val="2"/>
    </font>
    <font>
      <sz val="11"/>
      <name val="Arial"/>
      <family val="2"/>
    </font>
    <font>
      <b/>
      <sz val="11"/>
      <color rgb="FF000000"/>
      <name val="Arial"/>
      <family val="2"/>
    </font>
    <font>
      <sz val="11"/>
      <color theme="1"/>
      <name val="Arial"/>
      <family val="2"/>
    </font>
  </fonts>
  <fills count="4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AFEEEE"/>
        <bgColor rgb="FFAFEEEE"/>
      </patternFill>
    </fill>
    <fill>
      <patternFill patternType="solid">
        <fgColor theme="0"/>
        <bgColor indexed="64"/>
      </patternFill>
    </fill>
    <fill>
      <patternFill patternType="solid">
        <fgColor rgb="FFFFFFFF"/>
        <bgColor rgb="FFFFFFFF"/>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0"/>
        <bgColor rgb="FFFFFFFF"/>
      </patternFill>
    </fill>
    <fill>
      <patternFill patternType="solid">
        <fgColor theme="0"/>
        <bgColor rgb="FFAFEEEE"/>
      </patternFill>
    </fill>
    <fill>
      <patternFill patternType="solid">
        <fgColor theme="8" tint="0.59999389629810485"/>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top style="thin">
        <color indexed="64"/>
      </top>
      <bottom style="thin">
        <color indexed="64"/>
      </bottom>
      <diagonal/>
    </border>
  </borders>
  <cellStyleXfs count="62">
    <xf numFmtId="0" fontId="0" fillId="0" borderId="0"/>
    <xf numFmtId="0" fontId="3" fillId="0" borderId="0"/>
    <xf numFmtId="0" fontId="1" fillId="0" borderId="0"/>
    <xf numFmtId="0" fontId="7" fillId="0" borderId="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2" borderId="1" applyNumberFormat="0" applyFont="0" applyAlignment="0" applyProtection="0"/>
    <xf numFmtId="0" fontId="1" fillId="2" borderId="1" applyNumberFormat="0" applyFont="0" applyAlignment="0" applyProtection="0"/>
    <xf numFmtId="0" fontId="8" fillId="19" borderId="0" applyNumberFormat="0" applyBorder="0" applyAlignment="0" applyProtection="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20" borderId="0" applyNumberFormat="0" applyBorder="0" applyAlignment="0" applyProtection="0"/>
    <xf numFmtId="0" fontId="14" fillId="21" borderId="0" applyNumberFormat="0" applyBorder="0" applyAlignment="0" applyProtection="0"/>
    <xf numFmtId="0" fontId="15" fillId="22" borderId="5" applyNumberFormat="0" applyAlignment="0" applyProtection="0"/>
    <xf numFmtId="0" fontId="16" fillId="23" borderId="6" applyNumberFormat="0" applyAlignment="0" applyProtection="0"/>
    <xf numFmtId="0" fontId="17" fillId="23" borderId="5" applyNumberFormat="0" applyAlignment="0" applyProtection="0"/>
    <xf numFmtId="0" fontId="18" fillId="0" borderId="7" applyNumberFormat="0" applyFill="0" applyAlignment="0" applyProtection="0"/>
    <xf numFmtId="0" fontId="19" fillId="24" borderId="8" applyNumberFormat="0" applyAlignment="0" applyProtection="0"/>
    <xf numFmtId="0" fontId="20" fillId="0" borderId="0" applyNumberFormat="0" applyFill="0" applyBorder="0" applyAlignment="0" applyProtection="0"/>
    <xf numFmtId="0" fontId="1" fillId="2" borderId="1" applyNumberFormat="0" applyFont="0" applyAlignment="0" applyProtection="0"/>
    <xf numFmtId="0" fontId="21" fillId="0" borderId="0" applyNumberFormat="0" applyFill="0" applyBorder="0" applyAlignment="0" applyProtection="0"/>
    <xf numFmtId="0" fontId="2" fillId="0" borderId="9" applyNumberFormat="0" applyFill="0" applyAlignment="0" applyProtection="0"/>
    <xf numFmtId="0" fontId="22" fillId="25"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2" fillId="36" borderId="0" applyNumberFormat="0" applyBorder="0" applyAlignment="0" applyProtection="0"/>
    <xf numFmtId="0" fontId="23" fillId="0" borderId="0"/>
    <xf numFmtId="44" fontId="3" fillId="0" borderId="0" applyFont="0" applyFill="0" applyBorder="0" applyAlignment="0" applyProtection="0"/>
    <xf numFmtId="0" fontId="7" fillId="0" borderId="0"/>
  </cellStyleXfs>
  <cellXfs count="83">
    <xf numFmtId="0" fontId="0" fillId="0" borderId="0" xfId="0"/>
    <xf numFmtId="0" fontId="5" fillId="0" borderId="0" xfId="1" applyFont="1" applyFill="1" applyBorder="1"/>
    <xf numFmtId="164" fontId="5" fillId="0" borderId="0" xfId="1" applyNumberFormat="1" applyFont="1" applyFill="1" applyBorder="1"/>
    <xf numFmtId="0" fontId="5" fillId="0" borderId="0" xfId="1" applyFont="1" applyFill="1" applyBorder="1"/>
    <xf numFmtId="0" fontId="5" fillId="0" borderId="0" xfId="1" applyFont="1" applyFill="1" applyBorder="1"/>
    <xf numFmtId="0" fontId="5" fillId="0" borderId="0" xfId="1" applyFont="1" applyFill="1" applyBorder="1"/>
    <xf numFmtId="0" fontId="5" fillId="0" borderId="0" xfId="1" applyFont="1" applyFill="1" applyBorder="1"/>
    <xf numFmtId="0" fontId="6" fillId="0" borderId="0" xfId="1" applyFont="1" applyFill="1" applyBorder="1"/>
    <xf numFmtId="167" fontId="5" fillId="0" borderId="0" xfId="1" applyNumberFormat="1" applyFont="1" applyFill="1" applyBorder="1"/>
    <xf numFmtId="0" fontId="4" fillId="0" borderId="10" xfId="1" applyNumberFormat="1" applyFont="1" applyFill="1" applyBorder="1" applyAlignment="1">
      <alignment horizontal="center" vertical="top" wrapText="1" readingOrder="1"/>
    </xf>
    <xf numFmtId="0" fontId="4" fillId="15" borderId="10" xfId="1" applyNumberFormat="1" applyFont="1" applyFill="1" applyBorder="1" applyAlignment="1">
      <alignment vertical="top" wrapText="1" readingOrder="1"/>
    </xf>
    <xf numFmtId="164" fontId="4" fillId="0" borderId="10" xfId="1" applyNumberFormat="1" applyFont="1" applyFill="1" applyBorder="1" applyAlignment="1">
      <alignment vertical="top" wrapText="1" readingOrder="1"/>
    </xf>
    <xf numFmtId="14" fontId="4" fillId="38" borderId="10" xfId="1" applyNumberFormat="1" applyFont="1" applyFill="1" applyBorder="1" applyAlignment="1">
      <alignment horizontal="center" vertical="top" wrapText="1" readingOrder="1"/>
    </xf>
    <xf numFmtId="15" fontId="4" fillId="0" borderId="10" xfId="1" applyNumberFormat="1" applyFont="1" applyFill="1" applyBorder="1" applyAlignment="1">
      <alignment horizontal="center" vertical="top" wrapText="1" readingOrder="1"/>
    </xf>
    <xf numFmtId="0" fontId="6" fillId="0" borderId="10" xfId="1" applyFont="1" applyFill="1" applyBorder="1"/>
    <xf numFmtId="0" fontId="4" fillId="16" borderId="11" xfId="1" applyNumberFormat="1" applyFont="1" applyFill="1" applyBorder="1" applyAlignment="1">
      <alignment vertical="top" wrapText="1" readingOrder="1"/>
    </xf>
    <xf numFmtId="0" fontId="4" fillId="17" borderId="11" xfId="1" applyNumberFormat="1" applyFont="1" applyFill="1" applyBorder="1" applyAlignment="1">
      <alignment vertical="top" wrapText="1" readingOrder="1"/>
    </xf>
    <xf numFmtId="14" fontId="4" fillId="38" borderId="11" xfId="1" applyNumberFormat="1" applyFont="1" applyFill="1" applyBorder="1" applyAlignment="1">
      <alignment vertical="top" wrapText="1" readingOrder="1"/>
    </xf>
    <xf numFmtId="164" fontId="4" fillId="0" borderId="11" xfId="1" applyNumberFormat="1" applyFont="1" applyFill="1" applyBorder="1" applyAlignment="1">
      <alignment vertical="top" wrapText="1" readingOrder="1"/>
    </xf>
    <xf numFmtId="165" fontId="4" fillId="0" borderId="11" xfId="1" applyNumberFormat="1" applyFont="1" applyFill="1" applyBorder="1" applyAlignment="1">
      <alignment vertical="top" wrapText="1" readingOrder="1"/>
    </xf>
    <xf numFmtId="0" fontId="4" fillId="0" borderId="11" xfId="1" applyNumberFormat="1" applyFont="1" applyFill="1" applyBorder="1" applyAlignment="1">
      <alignment vertical="top" wrapText="1" readingOrder="1"/>
    </xf>
    <xf numFmtId="0" fontId="5" fillId="0" borderId="11" xfId="1" applyFont="1" applyFill="1" applyBorder="1" applyAlignment="1"/>
    <xf numFmtId="164" fontId="6" fillId="0" borderId="0" xfId="1" applyNumberFormat="1" applyFont="1" applyFill="1" applyBorder="1"/>
    <xf numFmtId="165" fontId="6" fillId="0" borderId="0" xfId="1" applyNumberFormat="1" applyFont="1" applyFill="1" applyBorder="1"/>
    <xf numFmtId="0" fontId="24" fillId="0" borderId="0" xfId="1" applyFont="1" applyFill="1" applyBorder="1"/>
    <xf numFmtId="167" fontId="24" fillId="0" borderId="0" xfId="1" applyNumberFormat="1" applyFont="1" applyFill="1" applyBorder="1"/>
    <xf numFmtId="0" fontId="25" fillId="15" borderId="10" xfId="1" applyNumberFormat="1" applyFont="1" applyFill="1" applyBorder="1" applyAlignment="1">
      <alignment vertical="top" wrapText="1" readingOrder="1"/>
    </xf>
    <xf numFmtId="0" fontId="25" fillId="17" borderId="10" xfId="1" applyNumberFormat="1" applyFont="1" applyFill="1" applyBorder="1" applyAlignment="1">
      <alignment vertical="top" wrapText="1" readingOrder="1"/>
    </xf>
    <xf numFmtId="167" fontId="25" fillId="17" borderId="10" xfId="1" applyNumberFormat="1" applyFont="1" applyFill="1" applyBorder="1" applyAlignment="1">
      <alignment vertical="top" wrapText="1" readingOrder="1"/>
    </xf>
    <xf numFmtId="0" fontId="25" fillId="0" borderId="10" xfId="1" applyNumberFormat="1" applyFont="1" applyFill="1" applyBorder="1" applyAlignment="1">
      <alignment vertical="top" wrapText="1" readingOrder="1"/>
    </xf>
    <xf numFmtId="0" fontId="27" fillId="0" borderId="10" xfId="1" applyFont="1" applyFill="1" applyBorder="1"/>
    <xf numFmtId="164" fontId="25" fillId="0" borderId="10" xfId="1" applyNumberFormat="1" applyFont="1" applyFill="1" applyBorder="1" applyAlignment="1">
      <alignment vertical="top" wrapText="1" readingOrder="1"/>
    </xf>
    <xf numFmtId="165" fontId="26" fillId="18" borderId="10" xfId="1" applyNumberFormat="1" applyFont="1" applyFill="1" applyBorder="1" applyAlignment="1">
      <alignment vertical="top" wrapText="1" readingOrder="1"/>
    </xf>
    <xf numFmtId="165" fontId="27" fillId="0" borderId="10" xfId="1" applyNumberFormat="1" applyFont="1" applyFill="1" applyBorder="1" applyAlignment="1">
      <alignment vertical="top" wrapText="1" readingOrder="1"/>
    </xf>
    <xf numFmtId="164" fontId="27" fillId="0" borderId="10" xfId="1" applyNumberFormat="1" applyFont="1" applyFill="1" applyBorder="1" applyAlignment="1">
      <alignment vertical="top" wrapText="1" readingOrder="1"/>
    </xf>
    <xf numFmtId="14" fontId="25" fillId="0" borderId="10" xfId="1" applyNumberFormat="1" applyFont="1" applyFill="1" applyBorder="1" applyAlignment="1">
      <alignment vertical="top" wrapText="1" readingOrder="1"/>
    </xf>
    <xf numFmtId="164" fontId="25" fillId="18" borderId="10" xfId="1" applyNumberFormat="1" applyFont="1" applyFill="1" applyBorder="1" applyAlignment="1">
      <alignment vertical="top" wrapText="1" readingOrder="1"/>
    </xf>
    <xf numFmtId="0" fontId="25" fillId="15" borderId="10" xfId="1" applyNumberFormat="1" applyFont="1" applyFill="1" applyBorder="1" applyAlignment="1">
      <alignment horizontal="center" vertical="top" wrapText="1" readingOrder="1"/>
    </xf>
    <xf numFmtId="0" fontId="25" fillId="37" borderId="10" xfId="1" applyNumberFormat="1" applyFont="1" applyFill="1" applyBorder="1" applyAlignment="1">
      <alignment vertical="top" wrapText="1" readingOrder="1"/>
    </xf>
    <xf numFmtId="164" fontId="25" fillId="0" borderId="10" xfId="0" applyNumberFormat="1" applyFont="1" applyFill="1" applyBorder="1" applyAlignment="1">
      <alignment vertical="top" wrapText="1" readingOrder="1"/>
    </xf>
    <xf numFmtId="14" fontId="25" fillId="16" borderId="10" xfId="1" applyNumberFormat="1" applyFont="1" applyFill="1" applyBorder="1" applyAlignment="1">
      <alignment vertical="top" wrapText="1" readingOrder="1"/>
    </xf>
    <xf numFmtId="164" fontId="26" fillId="18" borderId="10" xfId="1" applyNumberFormat="1" applyFont="1" applyFill="1" applyBorder="1" applyAlignment="1">
      <alignment vertical="top" wrapText="1" readingOrder="1"/>
    </xf>
    <xf numFmtId="165" fontId="27" fillId="18" borderId="10" xfId="1" applyNumberFormat="1" applyFont="1" applyFill="1" applyBorder="1" applyAlignment="1">
      <alignment vertical="top" wrapText="1" readingOrder="1"/>
    </xf>
    <xf numFmtId="164" fontId="27" fillId="18" borderId="10" xfId="1" applyNumberFormat="1" applyFont="1" applyFill="1" applyBorder="1" applyAlignment="1">
      <alignment vertical="top" wrapText="1" readingOrder="1"/>
    </xf>
    <xf numFmtId="8" fontId="25" fillId="0" borderId="10" xfId="1" applyNumberFormat="1" applyFont="1" applyFill="1" applyBorder="1" applyAlignment="1">
      <alignment vertical="top" wrapText="1" readingOrder="1"/>
    </xf>
    <xf numFmtId="0" fontId="5" fillId="0" borderId="0" xfId="1" applyFont="1" applyFill="1" applyBorder="1"/>
    <xf numFmtId="0" fontId="25" fillId="39" borderId="10" xfId="1" applyNumberFormat="1" applyFont="1" applyFill="1" applyBorder="1" applyAlignment="1">
      <alignment vertical="top" wrapText="1" readingOrder="1"/>
    </xf>
    <xf numFmtId="0" fontId="5" fillId="0" borderId="0" xfId="1" applyFont="1" applyFill="1" applyBorder="1"/>
    <xf numFmtId="3" fontId="25" fillId="39" borderId="10" xfId="1" applyNumberFormat="1" applyFont="1" applyFill="1" applyBorder="1" applyAlignment="1">
      <alignment vertical="top" wrapText="1" readingOrder="1"/>
    </xf>
    <xf numFmtId="3" fontId="5" fillId="0" borderId="0" xfId="1" applyNumberFormat="1" applyFont="1" applyFill="1" applyBorder="1"/>
    <xf numFmtId="0" fontId="25" fillId="0" borderId="10" xfId="1" applyNumberFormat="1" applyFont="1" applyFill="1" applyBorder="1" applyAlignment="1">
      <alignment horizontal="left" vertical="top" wrapText="1" readingOrder="1"/>
    </xf>
    <xf numFmtId="164" fontId="25" fillId="0" borderId="10" xfId="1" applyNumberFormat="1" applyFont="1" applyFill="1" applyBorder="1" applyAlignment="1">
      <alignment horizontal="left" vertical="top" wrapText="1" readingOrder="1"/>
    </xf>
    <xf numFmtId="3" fontId="25" fillId="0" borderId="10" xfId="1" applyNumberFormat="1" applyFont="1" applyFill="1" applyBorder="1" applyAlignment="1">
      <alignment horizontal="left" vertical="top" wrapText="1" readingOrder="1"/>
    </xf>
    <xf numFmtId="164" fontId="27" fillId="0" borderId="10" xfId="1" applyNumberFormat="1" applyFont="1" applyFill="1" applyBorder="1" applyAlignment="1">
      <alignment horizontal="left" vertical="top" wrapText="1" readingOrder="1"/>
    </xf>
    <xf numFmtId="3" fontId="27" fillId="0" borderId="10" xfId="1" applyNumberFormat="1" applyFont="1" applyFill="1" applyBorder="1" applyAlignment="1">
      <alignment horizontal="left" vertical="top" wrapText="1" readingOrder="1"/>
    </xf>
    <xf numFmtId="166" fontId="25" fillId="0" borderId="10" xfId="0" applyNumberFormat="1" applyFont="1" applyFill="1" applyBorder="1" applyAlignment="1">
      <alignment horizontal="left" vertical="top" wrapText="1" readingOrder="1"/>
    </xf>
    <xf numFmtId="0" fontId="25" fillId="0" borderId="10" xfId="0" applyNumberFormat="1" applyFont="1" applyFill="1" applyBorder="1" applyAlignment="1">
      <alignment horizontal="left" vertical="top" wrapText="1" readingOrder="1"/>
    </xf>
    <xf numFmtId="0" fontId="25" fillId="0" borderId="11" xfId="1" applyNumberFormat="1" applyFont="1" applyFill="1" applyBorder="1" applyAlignment="1">
      <alignment horizontal="left" vertical="top" wrapText="1" readingOrder="1"/>
    </xf>
    <xf numFmtId="164" fontId="27" fillId="0" borderId="11" xfId="1" applyNumberFormat="1" applyFont="1" applyFill="1" applyBorder="1" applyAlignment="1">
      <alignment horizontal="left" vertical="top" wrapText="1" readingOrder="1"/>
    </xf>
    <xf numFmtId="3" fontId="27" fillId="0" borderId="11" xfId="1" applyNumberFormat="1" applyFont="1" applyFill="1" applyBorder="1" applyAlignment="1">
      <alignment horizontal="left" vertical="top" wrapText="1" readingOrder="1"/>
    </xf>
    <xf numFmtId="0" fontId="25" fillId="0" borderId="14" xfId="1" applyNumberFormat="1" applyFont="1" applyFill="1" applyBorder="1" applyAlignment="1">
      <alignment horizontal="left" vertical="top" wrapText="1" readingOrder="1"/>
    </xf>
    <xf numFmtId="166" fontId="27" fillId="0" borderId="10" xfId="1" applyNumberFormat="1" applyFont="1" applyFill="1" applyBorder="1" applyAlignment="1">
      <alignment horizontal="left" vertical="top" wrapText="1" readingOrder="1"/>
    </xf>
    <xf numFmtId="164" fontId="29" fillId="0" borderId="10" xfId="1" applyNumberFormat="1" applyFont="1" applyFill="1" applyBorder="1" applyAlignment="1">
      <alignment horizontal="left" vertical="top" wrapText="1" readingOrder="1"/>
    </xf>
    <xf numFmtId="165" fontId="29" fillId="0" borderId="10" xfId="1" applyNumberFormat="1" applyFont="1" applyFill="1" applyBorder="1" applyAlignment="1">
      <alignment horizontal="left" vertical="top" wrapText="1" readingOrder="1"/>
    </xf>
    <xf numFmtId="0" fontId="27" fillId="0" borderId="10" xfId="1" applyFont="1" applyFill="1" applyBorder="1" applyAlignment="1">
      <alignment horizontal="left" vertical="top" wrapText="1" readingOrder="1"/>
    </xf>
    <xf numFmtId="0" fontId="27" fillId="0" borderId="10" xfId="1" applyFont="1" applyFill="1" applyBorder="1" applyAlignment="1">
      <alignment horizontal="center" vertical="center" wrapText="1" readingOrder="1"/>
    </xf>
    <xf numFmtId="0" fontId="25" fillId="16" borderId="10" xfId="1" applyNumberFormat="1" applyFont="1" applyFill="1" applyBorder="1" applyAlignment="1">
      <alignment horizontal="left" vertical="top" wrapText="1" readingOrder="1"/>
    </xf>
    <xf numFmtId="166" fontId="25" fillId="0" borderId="10" xfId="1" applyNumberFormat="1" applyFont="1" applyFill="1" applyBorder="1" applyAlignment="1">
      <alignment horizontal="left" vertical="top" wrapText="1" readingOrder="1"/>
    </xf>
    <xf numFmtId="168" fontId="25" fillId="0" borderId="10" xfId="1" applyNumberFormat="1" applyFont="1" applyFill="1" applyBorder="1" applyAlignment="1">
      <alignment horizontal="left" vertical="top" wrapText="1" readingOrder="1"/>
    </xf>
    <xf numFmtId="0" fontId="25" fillId="16" borderId="11" xfId="1" applyNumberFormat="1" applyFont="1" applyFill="1" applyBorder="1" applyAlignment="1">
      <alignment horizontal="left" vertical="top" wrapText="1" readingOrder="1"/>
    </xf>
    <xf numFmtId="166" fontId="25" fillId="0" borderId="11" xfId="1" applyNumberFormat="1" applyFont="1" applyFill="1" applyBorder="1" applyAlignment="1">
      <alignment horizontal="left" vertical="top" wrapText="1" readingOrder="1"/>
    </xf>
    <xf numFmtId="168" fontId="25" fillId="0" borderId="11" xfId="1" applyNumberFormat="1" applyFont="1" applyFill="1" applyBorder="1" applyAlignment="1">
      <alignment horizontal="left" vertical="top" wrapText="1" readingOrder="1"/>
    </xf>
    <xf numFmtId="49" fontId="25" fillId="0" borderId="10" xfId="1" applyNumberFormat="1" applyFont="1" applyFill="1" applyBorder="1" applyAlignment="1">
      <alignment horizontal="left" vertical="top" wrapText="1" readingOrder="1"/>
    </xf>
    <xf numFmtId="0" fontId="25" fillId="16" borderId="14" xfId="1" applyNumberFormat="1" applyFont="1" applyFill="1" applyBorder="1" applyAlignment="1">
      <alignment horizontal="left" vertical="top" wrapText="1" readingOrder="1"/>
    </xf>
    <xf numFmtId="15" fontId="27" fillId="0" borderId="10" xfId="1" applyNumberFormat="1" applyFont="1" applyFill="1" applyBorder="1" applyAlignment="1">
      <alignment horizontal="left" vertical="top" wrapText="1" readingOrder="1"/>
    </xf>
    <xf numFmtId="3" fontId="27" fillId="16" borderId="10" xfId="1" applyNumberFormat="1" applyFont="1" applyFill="1" applyBorder="1" applyAlignment="1">
      <alignment horizontal="left" vertical="top" wrapText="1" readingOrder="1"/>
    </xf>
    <xf numFmtId="0" fontId="27" fillId="16" borderId="10" xfId="1" applyFont="1" applyFill="1" applyBorder="1" applyAlignment="1">
      <alignment horizontal="center" vertical="top" wrapText="1" readingOrder="1"/>
    </xf>
    <xf numFmtId="0" fontId="25" fillId="0" borderId="10" xfId="1" applyNumberFormat="1" applyFont="1" applyFill="1" applyBorder="1" applyAlignment="1">
      <alignment horizontal="center" vertical="top" wrapText="1" readingOrder="1"/>
    </xf>
    <xf numFmtId="0" fontId="25" fillId="0" borderId="11" xfId="1" applyNumberFormat="1" applyFont="1" applyFill="1" applyBorder="1" applyAlignment="1">
      <alignment horizontal="center" vertical="top" wrapText="1" readingOrder="1"/>
    </xf>
    <xf numFmtId="0" fontId="25" fillId="0" borderId="13" xfId="1" applyNumberFormat="1" applyFont="1" applyFill="1" applyBorder="1" applyAlignment="1">
      <alignment horizontal="center" vertical="top" wrapText="1" readingOrder="1"/>
    </xf>
    <xf numFmtId="0" fontId="25" fillId="0" borderId="12" xfId="1" applyNumberFormat="1" applyFont="1" applyFill="1" applyBorder="1" applyAlignment="1">
      <alignment horizontal="center" vertical="top" wrapText="1" readingOrder="1"/>
    </xf>
    <xf numFmtId="0" fontId="4" fillId="0" borderId="11" xfId="1" applyNumberFormat="1" applyFont="1" applyFill="1" applyBorder="1" applyAlignment="1">
      <alignment horizontal="center" vertical="top" wrapText="1" readingOrder="1"/>
    </xf>
    <xf numFmtId="0" fontId="4" fillId="0" borderId="12" xfId="1" applyNumberFormat="1" applyFont="1" applyFill="1" applyBorder="1" applyAlignment="1">
      <alignment horizontal="center" vertical="top" wrapText="1" readingOrder="1"/>
    </xf>
  </cellXfs>
  <cellStyles count="62">
    <cellStyle name="20% - Accent1" xfId="36" builtinId="30" customBuiltin="1"/>
    <cellStyle name="20% - Accent1 2" xfId="4"/>
    <cellStyle name="20% - Accent2" xfId="40" builtinId="34" customBuiltin="1"/>
    <cellStyle name="20% - Accent2 2" xfId="5"/>
    <cellStyle name="20% - Accent3" xfId="44" builtinId="38" customBuiltin="1"/>
    <cellStyle name="20% - Accent3 2" xfId="6"/>
    <cellStyle name="20% - Accent4" xfId="48" builtinId="42" customBuiltin="1"/>
    <cellStyle name="20% - Accent4 2" xfId="7"/>
    <cellStyle name="20% - Accent5" xfId="52" builtinId="46" customBuiltin="1"/>
    <cellStyle name="20% - Accent5 2" xfId="8"/>
    <cellStyle name="20% - Accent6" xfId="56" builtinId="50" customBuiltin="1"/>
    <cellStyle name="20% - Accent6 2" xfId="9"/>
    <cellStyle name="40% - Accent1" xfId="37" builtinId="31" customBuiltin="1"/>
    <cellStyle name="40% - Accent1 2" xfId="10"/>
    <cellStyle name="40% - Accent2" xfId="41" builtinId="35" customBuiltin="1"/>
    <cellStyle name="40% - Accent2 2" xfId="11"/>
    <cellStyle name="40% - Accent3" xfId="45" builtinId="39" customBuiltin="1"/>
    <cellStyle name="40% - Accent3 2" xfId="12"/>
    <cellStyle name="40% - Accent4" xfId="49" builtinId="43" customBuiltin="1"/>
    <cellStyle name="40% - Accent4 2" xfId="13"/>
    <cellStyle name="40% - Accent5" xfId="53" builtinId="47" customBuiltin="1"/>
    <cellStyle name="40% - Accent5 2" xfId="14"/>
    <cellStyle name="40% - Accent6" xfId="57" builtinId="51" customBuiltin="1"/>
    <cellStyle name="40% - Accent6 2" xfId="15"/>
    <cellStyle name="60% - Accent1" xfId="38" builtinId="32" customBuiltin="1"/>
    <cellStyle name="60% - Accent2" xfId="42" builtinId="36" customBuiltin="1"/>
    <cellStyle name="60% - Accent3" xfId="46" builtinId="40" customBuiltin="1"/>
    <cellStyle name="60% - Accent4" xfId="50" builtinId="44" customBuiltin="1"/>
    <cellStyle name="60% - Accent5" xfId="54" builtinId="48" customBuiltin="1"/>
    <cellStyle name="60% - Accent6" xfId="58" builtinId="52" customBuiltin="1"/>
    <cellStyle name="Accent1" xfId="35" builtinId="29" customBuiltin="1"/>
    <cellStyle name="Accent2" xfId="39" builtinId="33" customBuiltin="1"/>
    <cellStyle name="Accent3" xfId="43" builtinId="37" customBuiltin="1"/>
    <cellStyle name="Accent4" xfId="47" builtinId="41" customBuiltin="1"/>
    <cellStyle name="Accent5" xfId="51" builtinId="45" customBuiltin="1"/>
    <cellStyle name="Accent6" xfId="55" builtinId="49" customBuiltin="1"/>
    <cellStyle name="Bad" xfId="24" builtinId="27" customBuiltin="1"/>
    <cellStyle name="Calculation" xfId="28" builtinId="22" customBuiltin="1"/>
    <cellStyle name="Check Cell" xfId="30" builtinId="23" customBuiltin="1"/>
    <cellStyle name="Currency 2" xfId="60"/>
    <cellStyle name="Explanatory Text" xfId="33" builtinId="53" customBuiltin="1"/>
    <cellStyle name="Good" xfId="18" builtinId="26" customBuiltin="1"/>
    <cellStyle name="Heading 1" xfId="20" builtinId="16" customBuiltin="1"/>
    <cellStyle name="Heading 2" xfId="21" builtinId="17" customBuiltin="1"/>
    <cellStyle name="Heading 3" xfId="22" builtinId="18" customBuiltin="1"/>
    <cellStyle name="Heading 4" xfId="23" builtinId="19" customBuiltin="1"/>
    <cellStyle name="Input" xfId="26" builtinId="20" customBuiltin="1"/>
    <cellStyle name="Linked Cell" xfId="29" builtinId="24" customBuiltin="1"/>
    <cellStyle name="Neutral" xfId="25" builtinId="28" customBuiltin="1"/>
    <cellStyle name="Normal" xfId="0" builtinId="0"/>
    <cellStyle name="Normal 2" xfId="1"/>
    <cellStyle name="Normal 2 2" xfId="3"/>
    <cellStyle name="Normal 3" xfId="2"/>
    <cellStyle name="Normal 4" xfId="59"/>
    <cellStyle name="Normal 4 2" xfId="61"/>
    <cellStyle name="Note" xfId="32" builtinId="10" customBuiltin="1"/>
    <cellStyle name="Note 2" xfId="16"/>
    <cellStyle name="Note 2 2" xfId="17"/>
    <cellStyle name="Output" xfId="27" builtinId="21" customBuiltin="1"/>
    <cellStyle name="Title" xfId="19" builtinId="15" customBuiltin="1"/>
    <cellStyle name="Total" xfId="34" builtinId="25" customBuiltin="1"/>
    <cellStyle name="Warning Text" xfId="3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7"/>
  <sheetViews>
    <sheetView showGridLines="0" zoomScaleNormal="100" workbookViewId="0">
      <selection activeCell="C5" sqref="C5"/>
    </sheetView>
  </sheetViews>
  <sheetFormatPr defaultColWidth="9.1328125" defaultRowHeight="14.25" x14ac:dyDescent="0.45"/>
  <cols>
    <col min="1" max="1" width="1.53125" style="3" customWidth="1"/>
    <col min="2" max="2" width="13.53125" style="3" customWidth="1"/>
    <col min="3" max="3" width="24.1328125" style="3" customWidth="1"/>
    <col min="4" max="4" width="11.6640625" style="3" customWidth="1"/>
    <col min="5" max="5" width="14.86328125" style="3" customWidth="1"/>
    <col min="6" max="6" width="11.46484375" style="3" customWidth="1"/>
    <col min="7" max="7" width="11.46484375" style="6" customWidth="1"/>
    <col min="8" max="8" width="11.86328125" style="4" customWidth="1"/>
    <col min="9" max="9" width="11.86328125" style="3" customWidth="1"/>
    <col min="10" max="10" width="9.6640625" style="3" customWidth="1"/>
    <col min="11" max="11" width="37" style="5" customWidth="1"/>
    <col min="12" max="16384" width="9.1328125" style="3"/>
  </cols>
  <sheetData>
    <row r="1" spans="2:12" ht="54" x14ac:dyDescent="0.45">
      <c r="B1" s="26" t="s">
        <v>0</v>
      </c>
      <c r="C1" s="26" t="s">
        <v>34</v>
      </c>
      <c r="D1" s="26" t="s">
        <v>1</v>
      </c>
      <c r="E1" s="26" t="s">
        <v>2</v>
      </c>
      <c r="F1" s="26" t="s">
        <v>55</v>
      </c>
      <c r="G1" s="26" t="s">
        <v>77</v>
      </c>
      <c r="H1" s="26" t="s">
        <v>32</v>
      </c>
      <c r="I1" s="26" t="s">
        <v>3</v>
      </c>
      <c r="J1" s="26" t="s">
        <v>4</v>
      </c>
      <c r="K1" s="26" t="s">
        <v>60</v>
      </c>
      <c r="L1" s="26" t="s">
        <v>65</v>
      </c>
    </row>
    <row r="2" spans="2:12" ht="54" x14ac:dyDescent="0.45">
      <c r="B2" s="77" t="s">
        <v>8</v>
      </c>
      <c r="C2" s="29" t="s">
        <v>53</v>
      </c>
      <c r="D2" s="27" t="s">
        <v>9</v>
      </c>
      <c r="E2" s="28" t="s">
        <v>10</v>
      </c>
      <c r="F2" s="35">
        <v>42195</v>
      </c>
      <c r="G2" s="31">
        <v>9510000</v>
      </c>
      <c r="H2" s="31">
        <v>9510000</v>
      </c>
      <c r="I2" s="31">
        <v>1500000</v>
      </c>
      <c r="J2" s="29">
        <v>129</v>
      </c>
      <c r="K2" s="31" t="s">
        <v>61</v>
      </c>
      <c r="L2" s="29" t="s">
        <v>67</v>
      </c>
    </row>
    <row r="3" spans="2:12" ht="94.5" x14ac:dyDescent="0.45">
      <c r="B3" s="77"/>
      <c r="C3" s="29" t="s">
        <v>46</v>
      </c>
      <c r="D3" s="29" t="s">
        <v>47</v>
      </c>
      <c r="E3" s="28" t="s">
        <v>11</v>
      </c>
      <c r="F3" s="35">
        <v>42333</v>
      </c>
      <c r="G3" s="31">
        <v>35554200</v>
      </c>
      <c r="H3" s="36">
        <v>35554200</v>
      </c>
      <c r="I3" s="31">
        <v>5000000</v>
      </c>
      <c r="J3" s="32">
        <v>248</v>
      </c>
      <c r="K3" s="29" t="s">
        <v>35</v>
      </c>
      <c r="L3" s="29"/>
    </row>
    <row r="4" spans="2:12" ht="54" x14ac:dyDescent="0.45">
      <c r="B4" s="77"/>
      <c r="C4" s="27" t="s">
        <v>12</v>
      </c>
      <c r="D4" s="27" t="s">
        <v>6</v>
      </c>
      <c r="E4" s="28" t="s">
        <v>13</v>
      </c>
      <c r="F4" s="35">
        <v>42258</v>
      </c>
      <c r="G4" s="44">
        <v>7.75</v>
      </c>
      <c r="H4" s="36">
        <v>7750000</v>
      </c>
      <c r="I4" s="31">
        <v>1000000</v>
      </c>
      <c r="J4" s="33">
        <v>338</v>
      </c>
      <c r="K4" s="29" t="s">
        <v>36</v>
      </c>
      <c r="L4" s="29"/>
    </row>
    <row r="5" spans="2:12" x14ac:dyDescent="0.45">
      <c r="E5" s="8"/>
    </row>
    <row r="6" spans="2:12" ht="15.4" x14ac:dyDescent="0.45">
      <c r="B6" s="7" t="s">
        <v>52</v>
      </c>
      <c r="E6" s="8"/>
    </row>
    <row r="7" spans="2:12" hidden="1" x14ac:dyDescent="0.45">
      <c r="C7" s="3">
        <f>COUNTA(C2:C4)</f>
        <v>3</v>
      </c>
      <c r="E7" s="8"/>
      <c r="H7" s="2">
        <f>SUM(H2:H4)</f>
        <v>52814200</v>
      </c>
      <c r="I7" s="2">
        <f>SUM(I2:I4)</f>
        <v>7500000</v>
      </c>
      <c r="J7" s="3">
        <f>SUM(J2:J4)</f>
        <v>715</v>
      </c>
    </row>
    <row r="8" spans="2:12" x14ac:dyDescent="0.45">
      <c r="B8" s="24"/>
      <c r="C8" s="24"/>
      <c r="D8" s="24"/>
      <c r="E8" s="25"/>
      <c r="F8" s="24"/>
      <c r="G8" s="24"/>
    </row>
    <row r="9" spans="2:12" x14ac:dyDescent="0.45">
      <c r="B9" s="24"/>
      <c r="C9" s="24"/>
      <c r="D9" s="24"/>
      <c r="E9" s="25"/>
      <c r="F9" s="24"/>
      <c r="G9" s="24"/>
    </row>
    <row r="10" spans="2:12" x14ac:dyDescent="0.45">
      <c r="B10" s="24"/>
      <c r="C10" s="24"/>
      <c r="D10" s="24"/>
      <c r="E10" s="25"/>
      <c r="F10" s="24"/>
      <c r="G10" s="24"/>
    </row>
    <row r="11" spans="2:12" x14ac:dyDescent="0.45">
      <c r="E11" s="8"/>
    </row>
    <row r="12" spans="2:12" x14ac:dyDescent="0.45">
      <c r="E12" s="8"/>
    </row>
    <row r="13" spans="2:12" x14ac:dyDescent="0.45">
      <c r="E13" s="8"/>
    </row>
    <row r="14" spans="2:12" x14ac:dyDescent="0.45">
      <c r="E14" s="8"/>
    </row>
    <row r="15" spans="2:12" x14ac:dyDescent="0.45">
      <c r="E15" s="8"/>
    </row>
    <row r="16" spans="2:12" x14ac:dyDescent="0.45">
      <c r="E16" s="8"/>
    </row>
    <row r="17" spans="5:5" x14ac:dyDescent="0.45">
      <c r="E17" s="8"/>
    </row>
    <row r="18" spans="5:5" x14ac:dyDescent="0.45">
      <c r="E18" s="8"/>
    </row>
    <row r="19" spans="5:5" x14ac:dyDescent="0.45">
      <c r="E19" s="8"/>
    </row>
    <row r="20" spans="5:5" x14ac:dyDescent="0.45">
      <c r="E20" s="8"/>
    </row>
    <row r="21" spans="5:5" x14ac:dyDescent="0.45">
      <c r="E21" s="8"/>
    </row>
    <row r="22" spans="5:5" x14ac:dyDescent="0.45">
      <c r="E22" s="8"/>
    </row>
    <row r="23" spans="5:5" x14ac:dyDescent="0.45">
      <c r="E23" s="8"/>
    </row>
    <row r="24" spans="5:5" x14ac:dyDescent="0.45">
      <c r="E24" s="8"/>
    </row>
    <row r="25" spans="5:5" x14ac:dyDescent="0.45">
      <c r="E25" s="8"/>
    </row>
    <row r="26" spans="5:5" x14ac:dyDescent="0.45">
      <c r="E26" s="8"/>
    </row>
    <row r="27" spans="5:5" x14ac:dyDescent="0.45">
      <c r="E27" s="8"/>
    </row>
    <row r="28" spans="5:5" x14ac:dyDescent="0.45">
      <c r="E28" s="8"/>
    </row>
    <row r="29" spans="5:5" x14ac:dyDescent="0.45">
      <c r="E29" s="8"/>
    </row>
    <row r="30" spans="5:5" x14ac:dyDescent="0.45">
      <c r="E30" s="8"/>
    </row>
    <row r="31" spans="5:5" x14ac:dyDescent="0.45">
      <c r="E31" s="8"/>
    </row>
    <row r="32" spans="5:5" x14ac:dyDescent="0.45">
      <c r="E32" s="8"/>
    </row>
    <row r="33" spans="5:5" x14ac:dyDescent="0.45">
      <c r="E33" s="8"/>
    </row>
    <row r="34" spans="5:5" x14ac:dyDescent="0.45">
      <c r="E34" s="8"/>
    </row>
    <row r="35" spans="5:5" x14ac:dyDescent="0.45">
      <c r="E35" s="8"/>
    </row>
    <row r="36" spans="5:5" x14ac:dyDescent="0.45">
      <c r="E36" s="8"/>
    </row>
    <row r="37" spans="5:5" x14ac:dyDescent="0.45">
      <c r="E37" s="8"/>
    </row>
    <row r="38" spans="5:5" x14ac:dyDescent="0.45">
      <c r="E38" s="8"/>
    </row>
    <row r="39" spans="5:5" x14ac:dyDescent="0.45">
      <c r="E39" s="8"/>
    </row>
    <row r="40" spans="5:5" x14ac:dyDescent="0.45">
      <c r="E40" s="8"/>
    </row>
    <row r="41" spans="5:5" x14ac:dyDescent="0.45">
      <c r="E41" s="8"/>
    </row>
    <row r="42" spans="5:5" x14ac:dyDescent="0.45">
      <c r="E42" s="8"/>
    </row>
    <row r="43" spans="5:5" x14ac:dyDescent="0.45">
      <c r="E43" s="8"/>
    </row>
    <row r="44" spans="5:5" x14ac:dyDescent="0.45">
      <c r="E44" s="8"/>
    </row>
    <row r="45" spans="5:5" x14ac:dyDescent="0.45">
      <c r="E45" s="8"/>
    </row>
    <row r="46" spans="5:5" x14ac:dyDescent="0.45">
      <c r="E46" s="8"/>
    </row>
    <row r="47" spans="5:5" x14ac:dyDescent="0.45">
      <c r="E47" s="8"/>
    </row>
  </sheetData>
  <sortState ref="C2:K4">
    <sortCondition ref="C2:C4"/>
  </sortState>
  <mergeCells count="1">
    <mergeCell ref="B2:B4"/>
  </mergeCells>
  <pageMargins left="0.7" right="0.7" top="0.75" bottom="0.75" header="0.3" footer="0.3"/>
  <pageSetup paperSize="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tabSelected="1" topLeftCell="A4" zoomScale="90" zoomScaleNormal="90" workbookViewId="0">
      <selection activeCell="H8" sqref="H8"/>
    </sheetView>
  </sheetViews>
  <sheetFormatPr defaultColWidth="9.1328125" defaultRowHeight="14.25" x14ac:dyDescent="0.45"/>
  <cols>
    <col min="1" max="1" width="12.6640625" style="45" customWidth="1"/>
    <col min="2" max="2" width="18.86328125" style="45" customWidth="1"/>
    <col min="3" max="3" width="21.86328125" style="45" customWidth="1"/>
    <col min="4" max="4" width="17.6640625" style="47" customWidth="1"/>
    <col min="5" max="5" width="15.33203125" style="45" customWidth="1"/>
    <col min="6" max="6" width="15.53125" style="49" customWidth="1"/>
    <col min="7" max="16384" width="9.1328125" style="45"/>
  </cols>
  <sheetData>
    <row r="1" spans="1:7" ht="54" x14ac:dyDescent="0.45">
      <c r="A1" s="46" t="s">
        <v>0</v>
      </c>
      <c r="B1" s="46" t="s">
        <v>34</v>
      </c>
      <c r="C1" s="46" t="s">
        <v>1</v>
      </c>
      <c r="D1" s="46" t="s">
        <v>89</v>
      </c>
      <c r="E1" s="46" t="s">
        <v>81</v>
      </c>
      <c r="F1" s="48" t="s">
        <v>84</v>
      </c>
      <c r="G1" s="48" t="s">
        <v>65</v>
      </c>
    </row>
    <row r="2" spans="1:7" ht="40.5" x14ac:dyDescent="0.45">
      <c r="A2" s="50" t="s">
        <v>78</v>
      </c>
      <c r="B2" s="50" t="s">
        <v>53</v>
      </c>
      <c r="C2" s="50" t="s">
        <v>9</v>
      </c>
      <c r="D2" s="50" t="s">
        <v>86</v>
      </c>
      <c r="E2" s="51">
        <v>1500000</v>
      </c>
      <c r="F2" s="52">
        <v>129</v>
      </c>
      <c r="G2" s="64" t="s">
        <v>66</v>
      </c>
    </row>
    <row r="3" spans="1:7" ht="27" x14ac:dyDescent="0.45">
      <c r="A3" s="50" t="s">
        <v>78</v>
      </c>
      <c r="B3" s="50" t="s">
        <v>41</v>
      </c>
      <c r="C3" s="50" t="s">
        <v>6</v>
      </c>
      <c r="D3" s="50" t="s">
        <v>86</v>
      </c>
      <c r="E3" s="51">
        <v>4225000</v>
      </c>
      <c r="F3" s="52">
        <v>278</v>
      </c>
      <c r="G3" s="64"/>
    </row>
    <row r="4" spans="1:7" ht="27" x14ac:dyDescent="0.45">
      <c r="A4" s="50" t="s">
        <v>78</v>
      </c>
      <c r="B4" s="50" t="s">
        <v>44</v>
      </c>
      <c r="C4" s="50" t="s">
        <v>50</v>
      </c>
      <c r="D4" s="50" t="s">
        <v>87</v>
      </c>
      <c r="E4" s="53">
        <v>220000000</v>
      </c>
      <c r="F4" s="54">
        <v>5000</v>
      </c>
      <c r="G4" s="64" t="s">
        <v>109</v>
      </c>
    </row>
    <row r="5" spans="1:7" ht="22.5" customHeight="1" x14ac:dyDescent="0.45">
      <c r="A5" s="50" t="s">
        <v>78</v>
      </c>
      <c r="B5" s="64" t="s">
        <v>80</v>
      </c>
      <c r="C5" s="64" t="s">
        <v>31</v>
      </c>
      <c r="D5" s="64" t="s">
        <v>86</v>
      </c>
      <c r="E5" s="55">
        <v>69000000</v>
      </c>
      <c r="F5" s="54">
        <v>5200</v>
      </c>
      <c r="G5" s="65" t="s">
        <v>85</v>
      </c>
    </row>
    <row r="6" spans="1:7" ht="22.5" customHeight="1" x14ac:dyDescent="0.45">
      <c r="A6" s="50" t="s">
        <v>78</v>
      </c>
      <c r="B6" s="64" t="s">
        <v>80</v>
      </c>
      <c r="C6" s="56" t="s">
        <v>31</v>
      </c>
      <c r="D6" s="56" t="s">
        <v>86</v>
      </c>
      <c r="E6" s="55">
        <v>16800000</v>
      </c>
      <c r="F6" s="75"/>
      <c r="G6" s="76" t="s">
        <v>85</v>
      </c>
    </row>
    <row r="7" spans="1:7" ht="45.6" customHeight="1" x14ac:dyDescent="0.45">
      <c r="A7" s="66" t="s">
        <v>96</v>
      </c>
      <c r="B7" s="66" t="s">
        <v>102</v>
      </c>
      <c r="C7" s="66" t="s">
        <v>107</v>
      </c>
      <c r="D7" s="50" t="s">
        <v>108</v>
      </c>
      <c r="E7" s="67">
        <v>102400000</v>
      </c>
      <c r="F7" s="68">
        <v>795</v>
      </c>
      <c r="G7" s="64"/>
    </row>
    <row r="8" spans="1:7" ht="43.8" customHeight="1" x14ac:dyDescent="0.45">
      <c r="A8" s="50" t="s">
        <v>78</v>
      </c>
      <c r="B8" s="50" t="s">
        <v>45</v>
      </c>
      <c r="C8" s="50" t="s">
        <v>27</v>
      </c>
      <c r="D8" s="50" t="s">
        <v>87</v>
      </c>
      <c r="E8" s="53">
        <v>70900000</v>
      </c>
      <c r="F8" s="54">
        <v>2800</v>
      </c>
      <c r="G8" s="64"/>
    </row>
    <row r="9" spans="1:7" ht="33.6" customHeight="1" x14ac:dyDescent="0.45">
      <c r="A9" s="66" t="s">
        <v>14</v>
      </c>
      <c r="B9" s="69" t="s">
        <v>99</v>
      </c>
      <c r="C9" s="57" t="s">
        <v>105</v>
      </c>
      <c r="D9" s="57" t="s">
        <v>108</v>
      </c>
      <c r="E9" s="70">
        <v>26554400</v>
      </c>
      <c r="F9" s="71">
        <v>220</v>
      </c>
      <c r="G9" s="64"/>
    </row>
    <row r="10" spans="1:7" s="47" customFormat="1" ht="24.6" customHeight="1" x14ac:dyDescent="0.45">
      <c r="A10" s="50" t="s">
        <v>78</v>
      </c>
      <c r="B10" s="57" t="s">
        <v>43</v>
      </c>
      <c r="C10" s="50" t="s">
        <v>21</v>
      </c>
      <c r="D10" s="57" t="s">
        <v>88</v>
      </c>
      <c r="E10" s="58">
        <v>85740000</v>
      </c>
      <c r="F10" s="59">
        <v>4000</v>
      </c>
      <c r="G10" s="64"/>
    </row>
    <row r="11" spans="1:7" ht="38.25" customHeight="1" x14ac:dyDescent="0.45">
      <c r="A11" s="66" t="s">
        <v>96</v>
      </c>
      <c r="B11" s="66" t="s">
        <v>43</v>
      </c>
      <c r="C11" s="50" t="s">
        <v>21</v>
      </c>
      <c r="D11" s="50" t="s">
        <v>108</v>
      </c>
      <c r="E11" s="67">
        <v>41811500</v>
      </c>
      <c r="F11" s="68">
        <v>4000</v>
      </c>
      <c r="G11" s="64"/>
    </row>
    <row r="12" spans="1:7" ht="51" customHeight="1" x14ac:dyDescent="0.45">
      <c r="A12" s="50" t="s">
        <v>78</v>
      </c>
      <c r="B12" s="50" t="s">
        <v>56</v>
      </c>
      <c r="C12" s="50" t="s">
        <v>57</v>
      </c>
      <c r="D12" s="50" t="s">
        <v>86</v>
      </c>
      <c r="E12" s="53">
        <v>16000000</v>
      </c>
      <c r="F12" s="54">
        <v>777</v>
      </c>
      <c r="G12" s="64" t="s">
        <v>68</v>
      </c>
    </row>
    <row r="13" spans="1:7" ht="58.25" customHeight="1" x14ac:dyDescent="0.45">
      <c r="A13" s="66" t="s">
        <v>8</v>
      </c>
      <c r="B13" s="66" t="s">
        <v>97</v>
      </c>
      <c r="C13" s="50" t="s">
        <v>103</v>
      </c>
      <c r="D13" s="50" t="s">
        <v>108</v>
      </c>
      <c r="E13" s="67">
        <v>1714174</v>
      </c>
      <c r="F13" s="68">
        <v>333</v>
      </c>
      <c r="G13" s="64"/>
    </row>
    <row r="14" spans="1:7" ht="74.25" customHeight="1" x14ac:dyDescent="0.45">
      <c r="A14" s="50" t="s">
        <v>78</v>
      </c>
      <c r="B14" s="50" t="s">
        <v>83</v>
      </c>
      <c r="C14" s="56" t="s">
        <v>5</v>
      </c>
      <c r="D14" s="56" t="s">
        <v>86</v>
      </c>
      <c r="E14" s="53">
        <v>10000000</v>
      </c>
      <c r="F14" s="54">
        <v>303</v>
      </c>
      <c r="G14" s="64"/>
    </row>
    <row r="15" spans="1:7" ht="78.75" customHeight="1" x14ac:dyDescent="0.45">
      <c r="A15" s="66" t="s">
        <v>95</v>
      </c>
      <c r="B15" s="66" t="s">
        <v>98</v>
      </c>
      <c r="C15" s="50" t="s">
        <v>104</v>
      </c>
      <c r="D15" s="72" t="s">
        <v>108</v>
      </c>
      <c r="E15" s="67">
        <v>4000000</v>
      </c>
      <c r="F15" s="68">
        <v>108</v>
      </c>
      <c r="G15" s="64"/>
    </row>
    <row r="16" spans="1:7" ht="63.75" customHeight="1" x14ac:dyDescent="0.45">
      <c r="A16" s="50" t="s">
        <v>78</v>
      </c>
      <c r="B16" s="50" t="s">
        <v>23</v>
      </c>
      <c r="C16" s="50" t="s">
        <v>49</v>
      </c>
      <c r="D16" s="50" t="s">
        <v>88</v>
      </c>
      <c r="E16" s="53">
        <v>50250000</v>
      </c>
      <c r="F16" s="54">
        <v>8070</v>
      </c>
      <c r="G16" s="64"/>
    </row>
    <row r="17" spans="1:7" ht="74.45" customHeight="1" x14ac:dyDescent="0.45">
      <c r="A17" s="50" t="s">
        <v>78</v>
      </c>
      <c r="B17" s="50" t="s">
        <v>48</v>
      </c>
      <c r="C17" s="50" t="s">
        <v>9</v>
      </c>
      <c r="D17" s="50" t="s">
        <v>86</v>
      </c>
      <c r="E17" s="51">
        <v>19414645</v>
      </c>
      <c r="F17" s="52" t="s">
        <v>90</v>
      </c>
      <c r="G17" s="64" t="s">
        <v>91</v>
      </c>
    </row>
    <row r="18" spans="1:7" ht="41.25" customHeight="1" x14ac:dyDescent="0.45">
      <c r="A18" s="50" t="s">
        <v>78</v>
      </c>
      <c r="B18" s="50" t="s">
        <v>16</v>
      </c>
      <c r="C18" s="50" t="s">
        <v>17</v>
      </c>
      <c r="D18" s="50" t="s">
        <v>86</v>
      </c>
      <c r="E18" s="51">
        <v>2000000</v>
      </c>
      <c r="F18" s="54">
        <v>48</v>
      </c>
      <c r="G18" s="64"/>
    </row>
    <row r="19" spans="1:7" ht="36" customHeight="1" x14ac:dyDescent="0.45">
      <c r="A19" s="50" t="s">
        <v>78</v>
      </c>
      <c r="B19" s="50" t="s">
        <v>59</v>
      </c>
      <c r="C19" s="50" t="s">
        <v>9</v>
      </c>
      <c r="D19" s="50" t="s">
        <v>86</v>
      </c>
      <c r="E19" s="51">
        <v>22750000</v>
      </c>
      <c r="F19" s="52" t="s">
        <v>90</v>
      </c>
      <c r="G19" s="64" t="s">
        <v>92</v>
      </c>
    </row>
    <row r="20" spans="1:7" ht="61.8" customHeight="1" x14ac:dyDescent="0.45">
      <c r="A20" s="50" t="s">
        <v>78</v>
      </c>
      <c r="B20" s="50" t="s">
        <v>54</v>
      </c>
      <c r="C20" s="50" t="s">
        <v>51</v>
      </c>
      <c r="D20" s="50" t="s">
        <v>88</v>
      </c>
      <c r="E20" s="53">
        <v>120000000</v>
      </c>
      <c r="F20" s="54">
        <v>2428</v>
      </c>
      <c r="G20" s="64"/>
    </row>
    <row r="21" spans="1:7" s="47" customFormat="1" ht="45" customHeight="1" x14ac:dyDescent="0.45">
      <c r="A21" s="50" t="s">
        <v>78</v>
      </c>
      <c r="B21" s="50" t="s">
        <v>46</v>
      </c>
      <c r="C21" s="50" t="s">
        <v>47</v>
      </c>
      <c r="D21" s="50" t="s">
        <v>86</v>
      </c>
      <c r="E21" s="51">
        <v>5000000</v>
      </c>
      <c r="F21" s="54">
        <v>248</v>
      </c>
      <c r="G21" s="64"/>
    </row>
    <row r="22" spans="1:7" ht="33.6" customHeight="1" x14ac:dyDescent="0.45">
      <c r="A22" s="73" t="s">
        <v>14</v>
      </c>
      <c r="B22" s="66" t="s">
        <v>100</v>
      </c>
      <c r="C22" s="50" t="s">
        <v>106</v>
      </c>
      <c r="D22" s="50" t="s">
        <v>108</v>
      </c>
      <c r="E22" s="67">
        <v>2500000</v>
      </c>
      <c r="F22" s="68">
        <v>172</v>
      </c>
      <c r="G22" s="64"/>
    </row>
    <row r="23" spans="1:7" ht="33" customHeight="1" x14ac:dyDescent="0.45">
      <c r="A23" s="60" t="s">
        <v>78</v>
      </c>
      <c r="B23" s="50" t="s">
        <v>58</v>
      </c>
      <c r="C23" s="50" t="s">
        <v>18</v>
      </c>
      <c r="D23" s="50" t="s">
        <v>86</v>
      </c>
      <c r="E23" s="53">
        <v>15000000</v>
      </c>
      <c r="F23" s="54">
        <v>342</v>
      </c>
      <c r="G23" s="68" t="s">
        <v>68</v>
      </c>
    </row>
    <row r="24" spans="1:7" ht="27" x14ac:dyDescent="0.45">
      <c r="A24" s="73" t="s">
        <v>14</v>
      </c>
      <c r="B24" s="66" t="s">
        <v>101</v>
      </c>
      <c r="C24" s="50" t="s">
        <v>9</v>
      </c>
      <c r="D24" s="50" t="s">
        <v>108</v>
      </c>
      <c r="E24" s="67">
        <v>4500000</v>
      </c>
      <c r="F24" s="68">
        <v>358</v>
      </c>
      <c r="G24" s="50"/>
    </row>
    <row r="25" spans="1:7" ht="27" x14ac:dyDescent="0.45">
      <c r="A25" s="60" t="s">
        <v>78</v>
      </c>
      <c r="B25" s="50" t="s">
        <v>12</v>
      </c>
      <c r="C25" s="50" t="s">
        <v>6</v>
      </c>
      <c r="D25" s="50" t="s">
        <v>86</v>
      </c>
      <c r="E25" s="51">
        <v>1000000</v>
      </c>
      <c r="F25" s="54">
        <v>338</v>
      </c>
      <c r="G25" s="50"/>
    </row>
    <row r="26" spans="1:7" ht="74.45" customHeight="1" x14ac:dyDescent="0.45">
      <c r="A26" s="60" t="s">
        <v>78</v>
      </c>
      <c r="B26" s="50" t="s">
        <v>79</v>
      </c>
      <c r="C26" s="50" t="s">
        <v>9</v>
      </c>
      <c r="D26" s="50" t="s">
        <v>86</v>
      </c>
      <c r="E26" s="61">
        <v>12000000</v>
      </c>
      <c r="F26" s="54">
        <v>1089</v>
      </c>
      <c r="G26" s="50" t="s">
        <v>82</v>
      </c>
    </row>
    <row r="27" spans="1:7" ht="46.8" customHeight="1" x14ac:dyDescent="0.45">
      <c r="A27" s="60" t="s">
        <v>78</v>
      </c>
      <c r="B27" s="50" t="s">
        <v>19</v>
      </c>
      <c r="C27" s="50" t="s">
        <v>42</v>
      </c>
      <c r="D27" s="50" t="s">
        <v>86</v>
      </c>
      <c r="E27" s="51">
        <v>42119000</v>
      </c>
      <c r="F27" s="54">
        <v>6246</v>
      </c>
      <c r="G27" s="50"/>
    </row>
    <row r="28" spans="1:7" ht="47.45" customHeight="1" x14ac:dyDescent="0.45">
      <c r="A28" s="60" t="s">
        <v>78</v>
      </c>
      <c r="B28" s="50" t="s">
        <v>93</v>
      </c>
      <c r="C28" s="50" t="s">
        <v>9</v>
      </c>
      <c r="D28" s="74" t="s">
        <v>94</v>
      </c>
      <c r="E28" s="62">
        <v>263764000</v>
      </c>
      <c r="F28" s="63">
        <v>800</v>
      </c>
      <c r="G28" s="50"/>
    </row>
  </sheetData>
  <sortState ref="A2:G21">
    <sortCondition ref="B2:B21"/>
  </sortState>
  <pageMargins left="0.70866141732283472" right="0.70866141732283472" top="0.74803149606299213" bottom="0.74803149606299213" header="0.31496062992125984" footer="0.31496062992125984"/>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4"/>
  <sheetViews>
    <sheetView showGridLines="0" zoomScaleNormal="100" workbookViewId="0">
      <selection activeCell="C11" sqref="C11"/>
    </sheetView>
  </sheetViews>
  <sheetFormatPr defaultColWidth="9.1328125" defaultRowHeight="14.25" x14ac:dyDescent="0.45"/>
  <cols>
    <col min="1" max="1" width="1.53125" style="1" customWidth="1"/>
    <col min="2" max="2" width="12.6640625" style="1" customWidth="1"/>
    <col min="3" max="3" width="18.86328125" style="1" customWidth="1"/>
    <col min="4" max="4" width="12.86328125" style="1" customWidth="1"/>
    <col min="5" max="5" width="13.86328125" style="1" customWidth="1"/>
    <col min="6" max="6" width="12.1328125" style="1" customWidth="1"/>
    <col min="7" max="7" width="12.1328125" style="6" customWidth="1"/>
    <col min="8" max="8" width="10.46484375" style="4" customWidth="1"/>
    <col min="9" max="9" width="9.46484375" style="1" customWidth="1"/>
    <col min="10" max="10" width="7.53125" style="1" customWidth="1"/>
    <col min="11" max="11" width="44.86328125" style="5" customWidth="1"/>
    <col min="12" max="12" width="15.6640625" style="1" bestFit="1" customWidth="1"/>
    <col min="13" max="16384" width="9.1328125" style="1"/>
  </cols>
  <sheetData>
    <row r="1" spans="2:12" ht="54" x14ac:dyDescent="0.45">
      <c r="B1" s="26" t="s">
        <v>0</v>
      </c>
      <c r="C1" s="26" t="s">
        <v>34</v>
      </c>
      <c r="D1" s="26" t="s">
        <v>1</v>
      </c>
      <c r="E1" s="26" t="s">
        <v>2</v>
      </c>
      <c r="F1" s="37" t="s">
        <v>55</v>
      </c>
      <c r="G1" s="37" t="s">
        <v>77</v>
      </c>
      <c r="H1" s="26" t="s">
        <v>32</v>
      </c>
      <c r="I1" s="26" t="s">
        <v>3</v>
      </c>
      <c r="J1" s="26" t="s">
        <v>4</v>
      </c>
      <c r="K1" s="26" t="s">
        <v>33</v>
      </c>
      <c r="L1" s="37" t="s">
        <v>65</v>
      </c>
    </row>
    <row r="2" spans="2:12" ht="54.4" x14ac:dyDescent="0.45">
      <c r="B2" s="78" t="s">
        <v>14</v>
      </c>
      <c r="C2" s="38" t="s">
        <v>41</v>
      </c>
      <c r="D2" s="27" t="s">
        <v>6</v>
      </c>
      <c r="E2" s="28" t="s">
        <v>15</v>
      </c>
      <c r="F2" s="35">
        <v>42433</v>
      </c>
      <c r="G2" s="39">
        <v>32507000</v>
      </c>
      <c r="H2" s="39">
        <v>32507000</v>
      </c>
      <c r="I2" s="31">
        <v>4225000</v>
      </c>
      <c r="J2" s="29">
        <v>278</v>
      </c>
      <c r="K2" s="31" t="s">
        <v>72</v>
      </c>
      <c r="L2" s="30"/>
    </row>
    <row r="3" spans="2:12" ht="54" x14ac:dyDescent="0.45">
      <c r="B3" s="79"/>
      <c r="C3" s="29" t="s">
        <v>44</v>
      </c>
      <c r="D3" s="27" t="s">
        <v>50</v>
      </c>
      <c r="E3" s="28" t="s">
        <v>26</v>
      </c>
      <c r="F3" s="40">
        <v>41596</v>
      </c>
      <c r="G3" s="44">
        <v>4000</v>
      </c>
      <c r="H3" s="43">
        <v>2200000000</v>
      </c>
      <c r="I3" s="43">
        <v>220000000</v>
      </c>
      <c r="J3" s="42">
        <v>5000</v>
      </c>
      <c r="K3" s="29" t="s">
        <v>39</v>
      </c>
      <c r="L3" s="30"/>
    </row>
    <row r="4" spans="2:12" ht="40.9" x14ac:dyDescent="0.45">
      <c r="B4" s="79"/>
      <c r="C4" s="29" t="s">
        <v>45</v>
      </c>
      <c r="D4" s="27" t="s">
        <v>27</v>
      </c>
      <c r="E4" s="28" t="s">
        <v>28</v>
      </c>
      <c r="F4" s="35">
        <v>41726</v>
      </c>
      <c r="G4" s="34">
        <v>709000000</v>
      </c>
      <c r="H4" s="34">
        <v>709000000</v>
      </c>
      <c r="I4" s="34">
        <v>70900000</v>
      </c>
      <c r="J4" s="33">
        <v>2800</v>
      </c>
      <c r="K4" s="29" t="s">
        <v>73</v>
      </c>
      <c r="L4" s="30"/>
    </row>
    <row r="5" spans="2:12" ht="40.9" x14ac:dyDescent="0.45">
      <c r="B5" s="79"/>
      <c r="C5" s="29" t="s">
        <v>43</v>
      </c>
      <c r="D5" s="27" t="s">
        <v>21</v>
      </c>
      <c r="E5" s="28" t="s">
        <v>22</v>
      </c>
      <c r="F5" s="35">
        <v>42045</v>
      </c>
      <c r="G5" s="34">
        <v>857400000</v>
      </c>
      <c r="H5" s="34">
        <v>857400000</v>
      </c>
      <c r="I5" s="34">
        <v>85740000</v>
      </c>
      <c r="J5" s="33">
        <v>4000</v>
      </c>
      <c r="K5" s="29" t="s">
        <v>74</v>
      </c>
      <c r="L5" s="30"/>
    </row>
    <row r="6" spans="2:12" s="6" customFormat="1" ht="67.5" x14ac:dyDescent="0.45">
      <c r="B6" s="79"/>
      <c r="C6" s="29" t="s">
        <v>56</v>
      </c>
      <c r="D6" s="27" t="s">
        <v>57</v>
      </c>
      <c r="E6" s="28">
        <v>42437</v>
      </c>
      <c r="F6" s="40">
        <v>42436</v>
      </c>
      <c r="G6" s="34">
        <v>212320000</v>
      </c>
      <c r="H6" s="34">
        <v>212320000</v>
      </c>
      <c r="I6" s="34">
        <v>16000000</v>
      </c>
      <c r="J6" s="32">
        <v>777</v>
      </c>
      <c r="K6" s="29" t="s">
        <v>62</v>
      </c>
      <c r="L6" s="30" t="s">
        <v>68</v>
      </c>
    </row>
    <row r="7" spans="2:12" ht="27" x14ac:dyDescent="0.45">
      <c r="B7" s="79"/>
      <c r="C7" s="27" t="s">
        <v>23</v>
      </c>
      <c r="D7" s="27" t="s">
        <v>49</v>
      </c>
      <c r="E7" s="28" t="s">
        <v>24</v>
      </c>
      <c r="F7" s="40">
        <v>42083</v>
      </c>
      <c r="G7" s="44">
        <v>506.8</v>
      </c>
      <c r="H7" s="41">
        <v>502500000</v>
      </c>
      <c r="I7" s="34">
        <v>50250000</v>
      </c>
      <c r="J7" s="32">
        <v>8070</v>
      </c>
      <c r="K7" s="29" t="s">
        <v>38</v>
      </c>
      <c r="L7" s="30"/>
    </row>
    <row r="8" spans="2:12" ht="40.5" x14ac:dyDescent="0.45">
      <c r="B8" s="79"/>
      <c r="C8" s="27" t="s">
        <v>16</v>
      </c>
      <c r="D8" s="27" t="s">
        <v>17</v>
      </c>
      <c r="E8" s="28" t="s">
        <v>7</v>
      </c>
      <c r="F8" s="35">
        <v>42348</v>
      </c>
      <c r="G8" s="31">
        <v>38321520</v>
      </c>
      <c r="H8" s="31">
        <v>38321520</v>
      </c>
      <c r="I8" s="31">
        <v>2000000</v>
      </c>
      <c r="J8" s="33">
        <v>48</v>
      </c>
      <c r="K8" s="29" t="s">
        <v>37</v>
      </c>
      <c r="L8" s="30"/>
    </row>
    <row r="9" spans="2:12" ht="81.75" x14ac:dyDescent="0.45">
      <c r="B9" s="79"/>
      <c r="C9" s="29" t="s">
        <v>54</v>
      </c>
      <c r="D9" s="27" t="s">
        <v>51</v>
      </c>
      <c r="E9" s="28" t="s">
        <v>25</v>
      </c>
      <c r="F9" s="35">
        <v>41751</v>
      </c>
      <c r="G9" s="44">
        <v>2200</v>
      </c>
      <c r="H9" s="34">
        <v>2014000000</v>
      </c>
      <c r="I9" s="34">
        <v>120000000</v>
      </c>
      <c r="J9" s="32">
        <v>2428</v>
      </c>
      <c r="K9" s="29" t="s">
        <v>75</v>
      </c>
      <c r="L9" s="30"/>
    </row>
    <row r="10" spans="2:12" s="6" customFormat="1" ht="67.5" x14ac:dyDescent="0.45">
      <c r="B10" s="79"/>
      <c r="C10" s="29" t="s">
        <v>58</v>
      </c>
      <c r="D10" s="27" t="s">
        <v>18</v>
      </c>
      <c r="E10" s="28">
        <v>42445</v>
      </c>
      <c r="F10" s="35">
        <v>42437</v>
      </c>
      <c r="G10" s="34">
        <v>169290000</v>
      </c>
      <c r="H10" s="34">
        <v>169290000</v>
      </c>
      <c r="I10" s="34">
        <v>15000000</v>
      </c>
      <c r="J10" s="33">
        <v>342</v>
      </c>
      <c r="K10" s="29" t="s">
        <v>63</v>
      </c>
      <c r="L10" s="30" t="s">
        <v>68</v>
      </c>
    </row>
    <row r="11" spans="2:12" ht="67.5" x14ac:dyDescent="0.45">
      <c r="B11" s="80"/>
      <c r="C11" s="27" t="s">
        <v>19</v>
      </c>
      <c r="D11" s="29" t="s">
        <v>42</v>
      </c>
      <c r="E11" s="28" t="s">
        <v>20</v>
      </c>
      <c r="F11" s="35">
        <v>42312</v>
      </c>
      <c r="G11" s="31">
        <v>421190000</v>
      </c>
      <c r="H11" s="31">
        <v>421190000</v>
      </c>
      <c r="I11" s="31">
        <v>42119000</v>
      </c>
      <c r="J11" s="32">
        <v>6246</v>
      </c>
      <c r="K11" s="29" t="s">
        <v>76</v>
      </c>
      <c r="L11" s="30"/>
    </row>
    <row r="12" spans="2:12" x14ac:dyDescent="0.45">
      <c r="E12" s="8"/>
    </row>
    <row r="13" spans="2:12" ht="15.4" x14ac:dyDescent="0.45">
      <c r="B13" s="7" t="s">
        <v>69</v>
      </c>
      <c r="E13" s="8"/>
    </row>
    <row r="14" spans="2:12" ht="15.4" x14ac:dyDescent="0.45">
      <c r="B14" s="7" t="s">
        <v>70</v>
      </c>
      <c r="E14" s="8"/>
    </row>
    <row r="15" spans="2:12" x14ac:dyDescent="0.45">
      <c r="E15" s="8"/>
    </row>
    <row r="16" spans="2:12" hidden="1" x14ac:dyDescent="0.45">
      <c r="C16" s="1">
        <f>COUNTA(C2:C11)</f>
        <v>10</v>
      </c>
      <c r="D16" s="2"/>
      <c r="E16" s="8"/>
      <c r="H16" s="2">
        <f>SUM(H2:H11)</f>
        <v>7156528520</v>
      </c>
      <c r="I16" s="2">
        <f>SUM(I2:I11)</f>
        <v>626234000</v>
      </c>
      <c r="J16" s="1">
        <f>SUM(J2:J11)</f>
        <v>29989</v>
      </c>
    </row>
    <row r="17" spans="5:5" x14ac:dyDescent="0.45">
      <c r="E17" s="8"/>
    </row>
    <row r="18" spans="5:5" x14ac:dyDescent="0.45">
      <c r="E18" s="8"/>
    </row>
    <row r="19" spans="5:5" x14ac:dyDescent="0.45">
      <c r="E19" s="8"/>
    </row>
    <row r="20" spans="5:5" x14ac:dyDescent="0.45">
      <c r="E20" s="8"/>
    </row>
    <row r="21" spans="5:5" x14ac:dyDescent="0.45">
      <c r="E21" s="8"/>
    </row>
    <row r="22" spans="5:5" x14ac:dyDescent="0.45">
      <c r="E22" s="8"/>
    </row>
    <row r="23" spans="5:5" x14ac:dyDescent="0.45">
      <c r="E23" s="8"/>
    </row>
    <row r="24" spans="5:5" x14ac:dyDescent="0.45">
      <c r="E24" s="8"/>
    </row>
    <row r="25" spans="5:5" x14ac:dyDescent="0.45">
      <c r="E25" s="8"/>
    </row>
    <row r="26" spans="5:5" x14ac:dyDescent="0.45">
      <c r="E26" s="8"/>
    </row>
    <row r="27" spans="5:5" x14ac:dyDescent="0.45">
      <c r="E27" s="8"/>
    </row>
    <row r="28" spans="5:5" x14ac:dyDescent="0.45">
      <c r="E28" s="8"/>
    </row>
    <row r="29" spans="5:5" x14ac:dyDescent="0.45">
      <c r="E29" s="8"/>
    </row>
    <row r="30" spans="5:5" x14ac:dyDescent="0.45">
      <c r="E30" s="8"/>
    </row>
    <row r="31" spans="5:5" x14ac:dyDescent="0.45">
      <c r="E31" s="8"/>
    </row>
    <row r="32" spans="5:5" x14ac:dyDescent="0.45">
      <c r="E32" s="8"/>
    </row>
    <row r="33" spans="5:5" x14ac:dyDescent="0.45">
      <c r="E33" s="8"/>
    </row>
    <row r="34" spans="5:5" x14ac:dyDescent="0.45">
      <c r="E34" s="8"/>
    </row>
    <row r="35" spans="5:5" x14ac:dyDescent="0.45">
      <c r="E35" s="8"/>
    </row>
    <row r="36" spans="5:5" x14ac:dyDescent="0.45">
      <c r="E36" s="8"/>
    </row>
    <row r="37" spans="5:5" x14ac:dyDescent="0.45">
      <c r="E37" s="8"/>
    </row>
    <row r="38" spans="5:5" x14ac:dyDescent="0.45">
      <c r="E38" s="8"/>
    </row>
    <row r="39" spans="5:5" x14ac:dyDescent="0.45">
      <c r="E39" s="8"/>
    </row>
    <row r="40" spans="5:5" x14ac:dyDescent="0.45">
      <c r="E40" s="8"/>
    </row>
    <row r="41" spans="5:5" x14ac:dyDescent="0.45">
      <c r="E41" s="8"/>
    </row>
    <row r="42" spans="5:5" x14ac:dyDescent="0.45">
      <c r="E42" s="8"/>
    </row>
    <row r="43" spans="5:5" x14ac:dyDescent="0.45">
      <c r="E43" s="8"/>
    </row>
    <row r="44" spans="5:5" x14ac:dyDescent="0.45">
      <c r="E44" s="8"/>
    </row>
  </sheetData>
  <autoFilter ref="B1:J8"/>
  <sortState ref="C2:K11">
    <sortCondition ref="C2:C11"/>
  </sortState>
  <mergeCells count="1">
    <mergeCell ref="B2:B11"/>
  </mergeCells>
  <pageMargins left="0.7" right="0.7" top="0.75" bottom="0.75" header="0.3" footer="0.3"/>
  <pageSetup paperSize="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
  <sheetViews>
    <sheetView showGridLines="0" zoomScale="90" zoomScaleNormal="90" workbookViewId="0">
      <selection activeCell="B5" sqref="B5"/>
    </sheetView>
  </sheetViews>
  <sheetFormatPr defaultColWidth="9.1328125" defaultRowHeight="14.25" x14ac:dyDescent="0.45"/>
  <cols>
    <col min="1" max="1" width="1.53125" style="1" customWidth="1"/>
    <col min="2" max="2" width="13.53125" style="1" customWidth="1"/>
    <col min="3" max="3" width="19.86328125" style="1" customWidth="1"/>
    <col min="4" max="4" width="11.86328125" style="1" customWidth="1"/>
    <col min="5" max="5" width="15.6640625" style="1" customWidth="1"/>
    <col min="6" max="6" width="15.86328125" style="1" customWidth="1"/>
    <col min="7" max="7" width="15.86328125" style="6" customWidth="1"/>
    <col min="8" max="8" width="11.86328125" style="4" customWidth="1"/>
    <col min="9" max="9" width="11.86328125" style="1" customWidth="1"/>
    <col min="10" max="10" width="9.6640625" style="1" customWidth="1"/>
    <col min="11" max="11" width="36" style="5" customWidth="1"/>
    <col min="12" max="16384" width="9.1328125" style="1"/>
  </cols>
  <sheetData>
    <row r="1" spans="2:12" ht="45" x14ac:dyDescent="0.45">
      <c r="B1" s="10" t="s">
        <v>0</v>
      </c>
      <c r="C1" s="10" t="s">
        <v>34</v>
      </c>
      <c r="D1" s="10" t="s">
        <v>1</v>
      </c>
      <c r="E1" s="10" t="s">
        <v>2</v>
      </c>
      <c r="F1" s="10" t="s">
        <v>55</v>
      </c>
      <c r="G1" s="10" t="s">
        <v>77</v>
      </c>
      <c r="H1" s="10" t="s">
        <v>32</v>
      </c>
      <c r="I1" s="10" t="s">
        <v>3</v>
      </c>
      <c r="J1" s="10" t="s">
        <v>4</v>
      </c>
      <c r="K1" s="10" t="s">
        <v>33</v>
      </c>
      <c r="L1" s="10" t="s">
        <v>65</v>
      </c>
    </row>
    <row r="2" spans="2:12" s="6" customFormat="1" ht="105" x14ac:dyDescent="0.45">
      <c r="B2" s="81" t="s">
        <v>29</v>
      </c>
      <c r="C2" s="15" t="s">
        <v>48</v>
      </c>
      <c r="D2" s="16" t="s">
        <v>9</v>
      </c>
      <c r="E2" s="16" t="s">
        <v>30</v>
      </c>
      <c r="F2" s="17">
        <v>42249</v>
      </c>
      <c r="G2" s="18">
        <v>46111060</v>
      </c>
      <c r="H2" s="18">
        <v>46111060</v>
      </c>
      <c r="I2" s="18">
        <v>19414645</v>
      </c>
      <c r="J2" s="19">
        <v>0</v>
      </c>
      <c r="K2" s="20" t="s">
        <v>40</v>
      </c>
      <c r="L2" s="21"/>
    </row>
    <row r="3" spans="2:12" s="6" customFormat="1" ht="47.25" customHeight="1" x14ac:dyDescent="0.45">
      <c r="B3" s="82"/>
      <c r="C3" s="9" t="s">
        <v>59</v>
      </c>
      <c r="D3" s="9" t="s">
        <v>9</v>
      </c>
      <c r="E3" s="13">
        <v>42424</v>
      </c>
      <c r="F3" s="12">
        <v>40217</v>
      </c>
      <c r="G3" s="11">
        <v>54500000</v>
      </c>
      <c r="H3" s="11">
        <v>54500000</v>
      </c>
      <c r="I3" s="11">
        <v>22750000</v>
      </c>
      <c r="J3" s="9">
        <v>0</v>
      </c>
      <c r="K3" s="9" t="s">
        <v>64</v>
      </c>
      <c r="L3" s="14" t="s">
        <v>66</v>
      </c>
    </row>
    <row r="5" spans="2:12" ht="15.4" x14ac:dyDescent="0.45">
      <c r="B5" s="7" t="s">
        <v>71</v>
      </c>
    </row>
    <row r="6" spans="2:12" ht="15.4" hidden="1" x14ac:dyDescent="0.45">
      <c r="C6" s="1">
        <f>COUNTA(C2:C3)</f>
        <v>2</v>
      </c>
      <c r="H6" s="22">
        <f>SUM(H2:H3)</f>
        <v>100611060</v>
      </c>
      <c r="I6" s="22">
        <f>SUM(I2:I3)</f>
        <v>42164645</v>
      </c>
      <c r="J6" s="23">
        <f>SUM(J2:J3)</f>
        <v>0</v>
      </c>
    </row>
  </sheetData>
  <autoFilter ref="B1:J2"/>
  <sortState ref="C2:K3">
    <sortCondition ref="C2:C3"/>
  </sortState>
  <mergeCells count="1">
    <mergeCell ref="B2:B3"/>
  </mergeCells>
  <pageMargins left="0.7" right="0.7" top="0.75" bottom="0.75" header="0.3" footer="0.3"/>
  <pageSetup paperSize="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JPF FBGF(All)</vt:lpstr>
      <vt:lpstr>JPF (All)</vt:lpstr>
      <vt:lpstr>JPF NES(All)</vt:lpstr>
      <vt:lpstr>JPF SPS(All)</vt:lpstr>
      <vt:lpstr>'JPF (All)'!Print_Titles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2017-09-08T21:02:14Z</dcterms:created>
  <dcterms:modified xsi:type="dcterms:W3CDTF">2017-09-08T21:02:17Z</dcterms:modified>
</cp:coreProperties>
</file>