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90" windowWidth="20730" windowHeight="11760"/>
  </bookViews>
  <sheets>
    <sheet name="2015 Environment Penalties" sheetId="1" r:id="rId1"/>
    <sheet name="How to read report" sheetId="2" r:id="rId2"/>
  </sheets>
  <definedNames>
    <definedName name="_xlnm._FilterDatabase" localSheetId="0" hidden="1">'2015 Environment Penalties'!$A$1:$P$35</definedName>
    <definedName name="solver_eng" localSheetId="0" hidden="1">1</definedName>
    <definedName name="solver_neg" localSheetId="0" hidden="1">1</definedName>
    <definedName name="solver_num" localSheetId="0" hidden="1">0</definedName>
    <definedName name="solver_opt" localSheetId="0" hidden="1">'2015 Environment Penalties'!$I$4</definedName>
    <definedName name="solver_typ" localSheetId="0" hidden="1">1</definedName>
    <definedName name="solver_val" localSheetId="0" hidden="1">0</definedName>
    <definedName name="solver_ver" localSheetId="0" hidden="1">3</definedName>
  </definedNames>
  <calcPr calcId="145621"/>
</workbook>
</file>

<file path=xl/calcChain.xml><?xml version="1.0" encoding="utf-8"?>
<calcChain xmlns="http://schemas.openxmlformats.org/spreadsheetml/2006/main">
  <c r="P31" i="1" l="1"/>
  <c r="P34" i="1" l="1"/>
  <c r="P16" i="1"/>
  <c r="P15" i="1"/>
</calcChain>
</file>

<file path=xl/sharedStrings.xml><?xml version="1.0" encoding="utf-8"?>
<sst xmlns="http://schemas.openxmlformats.org/spreadsheetml/2006/main" count="391" uniqueCount="130">
  <si>
    <t>Company Name</t>
  </si>
  <si>
    <t>Region</t>
  </si>
  <si>
    <t>District</t>
  </si>
  <si>
    <t>Sector</t>
  </si>
  <si>
    <t>Site Address</t>
  </si>
  <si>
    <t>Violation Date</t>
  </si>
  <si>
    <t>Description of the Violation</t>
  </si>
  <si>
    <t>Reduction to Environmental Penalty Amount</t>
  </si>
  <si>
    <t>Order Date</t>
  </si>
  <si>
    <t>Settlement Agreement (Yes/No)</t>
  </si>
  <si>
    <t>Municipality</t>
  </si>
  <si>
    <t>Tertiary Watershed</t>
  </si>
  <si>
    <t>Stepan Canada Inc.</t>
  </si>
  <si>
    <t>Central</t>
  </si>
  <si>
    <t>Barrie</t>
  </si>
  <si>
    <t>Organic Chemical</t>
  </si>
  <si>
    <t>3800 Longford Mills Road</t>
  </si>
  <si>
    <t>131</t>
  </si>
  <si>
    <t>No</t>
  </si>
  <si>
    <t>Ramara</t>
  </si>
  <si>
    <t>Black River - Lake Simcoe</t>
  </si>
  <si>
    <t>York-Durham</t>
  </si>
  <si>
    <t>Electric Power</t>
  </si>
  <si>
    <t>1675 Montgomery Park Road</t>
  </si>
  <si>
    <t>133</t>
  </si>
  <si>
    <t>Pickering</t>
  </si>
  <si>
    <t>Humber - Don Rivers</t>
  </si>
  <si>
    <t>Northern</t>
  </si>
  <si>
    <t>Sault Ste. Marie</t>
  </si>
  <si>
    <t>Metal Mining</t>
  </si>
  <si>
    <t>Kremzar Mine Gold Processing Facility, Lot 19, Concession 5, Finan Township, District of Algoma</t>
  </si>
  <si>
    <t>134</t>
  </si>
  <si>
    <t>Finan Township</t>
  </si>
  <si>
    <t>Michipicoten - Magpie</t>
  </si>
  <si>
    <t>Essar Steel Algoma Inc.</t>
  </si>
  <si>
    <t>Iron &amp; Steel</t>
  </si>
  <si>
    <t>105 West Street</t>
  </si>
  <si>
    <t>148</t>
  </si>
  <si>
    <t>Goulais</t>
  </si>
  <si>
    <t>139</t>
  </si>
  <si>
    <t>Domtar Inc.</t>
  </si>
  <si>
    <t>Sudbury</t>
  </si>
  <si>
    <t>Pulp &amp; Paper</t>
  </si>
  <si>
    <t>1 Station Road</t>
  </si>
  <si>
    <t>143</t>
  </si>
  <si>
    <t>Espanola</t>
  </si>
  <si>
    <t>Spanish</t>
  </si>
  <si>
    <t>147</t>
  </si>
  <si>
    <t>Timmins</t>
  </si>
  <si>
    <t>Black Fox Mine/Mill, Highway 101, Lot 7, Concession 2</t>
  </si>
  <si>
    <t>135</t>
  </si>
  <si>
    <t>Stock Township</t>
  </si>
  <si>
    <t>Central Abitibi</t>
  </si>
  <si>
    <t>Resolute FP Canada Inc., PF Résolu Canada Inc.</t>
  </si>
  <si>
    <t>Iroquois Falls Pulp and Paper Mill, 1 Park St.</t>
  </si>
  <si>
    <t>136</t>
  </si>
  <si>
    <t>Town of Iroquois Falls</t>
  </si>
  <si>
    <t>Southwest</t>
  </si>
  <si>
    <t>Owen Sound</t>
  </si>
  <si>
    <t>Bruce Nuclear Generating Station B, Part of Lots 11-20, Lake Range</t>
  </si>
  <si>
    <t>141</t>
  </si>
  <si>
    <t>Kincardine</t>
  </si>
  <si>
    <t>Penetangore</t>
  </si>
  <si>
    <t>140</t>
  </si>
  <si>
    <t>Sarnia</t>
  </si>
  <si>
    <t>Petroleum</t>
  </si>
  <si>
    <t>1900 River Road</t>
  </si>
  <si>
    <t>137</t>
  </si>
  <si>
    <t>Lambton</t>
  </si>
  <si>
    <t>Sydenham</t>
  </si>
  <si>
    <t>602 Christina Street South</t>
  </si>
  <si>
    <t>144</t>
  </si>
  <si>
    <t>1741 River Road</t>
  </si>
  <si>
    <t>146</t>
  </si>
  <si>
    <t>ArcelorMittal Dofasco Inc.</t>
  </si>
  <si>
    <t>West Central</t>
  </si>
  <si>
    <t>Hamilton</t>
  </si>
  <si>
    <t>1330 Burlington Street East</t>
  </si>
  <si>
    <t>145</t>
  </si>
  <si>
    <t>Credit River - 16 Mile Creek</t>
  </si>
  <si>
    <t>Violation of  acute lethality test - Daphnia magna under section 17 of O. Reg. 63/95, Effluent Monitoring and Effluent Limit - Organic Chemical Manufacturing Sector</t>
  </si>
  <si>
    <t>Violation of temperature difference limit under condition 5.1.1 of Environmental Compliance Approval 4881-5MHQ9F</t>
  </si>
  <si>
    <t>Violation of total suspended solids concentration limit under section 18(1) of O. Reg. 560/94, Effluent Monitoring and Effluent Limits - Metal Mining Sector</t>
  </si>
  <si>
    <t>Violation of  acute lethality test - Daphnia magna under section 17 of O. Reg. 214/95, Effluent Monitoring and Effluent Limits - Iron and Steel Sector</t>
  </si>
  <si>
    <t>Violation of a Phenolics Daily Plant Loading Limit under section 16(1) of O. Reg. 214/95 - Iron &amp; Steel Manufacturing Sector</t>
  </si>
  <si>
    <t>Violation of a Phenol Daily Plant Loading Limit under section 14(1) of O. Reg. 769/93 - Pulp and Paper Sector</t>
  </si>
  <si>
    <t xml:space="preserve">Violation of Biochemical Oxygen Demand daily plant loading limit under Section 14(1) of O. Reg. 760/93, Effluent Monitoring and Effluent Limits - Pulp and Paper Sector </t>
  </si>
  <si>
    <t>Violation of nickel concentration limit under section 18(1) of O. Reg. 560/94, Effluent Monitoring and Effluent Limits - Metal Mining Sector</t>
  </si>
  <si>
    <t>Violation of  acute lethality test - Daphnia magna under section 16 of O. Reg. 760/93, Effluent Monitoring and Effluent Limits - Pulp &amp; Paper Sector.</t>
  </si>
  <si>
    <t>Violation of pH limit under section 16(6) of O. Reg. 215/95, Effluent Monitoring and Effluent Limits - Electric Power Generation</t>
  </si>
  <si>
    <t>Violation of acute lethality test - Rainbow Trout under Section 17(1) of O. Reg. 215/95, Effluent Monitoring and Effluent Limits - Electric Power Generation</t>
  </si>
  <si>
    <t>Violation of total suspended solids concentration limit under section 16(1) of O. Reg. 215/95, Effluent Monitoring and Effluent Limits - Electric Power Generation Sector</t>
  </si>
  <si>
    <t>Violation of daily process effluent plant loading limit for dissolved organic carbon  under Section 14 of O. Reg. 537/93, Effluent Monitoring and Effluent Limits - Petroleum Sector</t>
  </si>
  <si>
    <t>Violation of daily process effluent plant loading limit for Ammonia plus Ammonium  under Section 14 of O. Reg. 537/93, Effluent Monitoring and Effluent Limits - Petroleum Sector</t>
  </si>
  <si>
    <t>Violation of  acute lethality test - Rainbow Trout under Section 15 of O. Reg. 537/93, Effluent Monitoring and Effluent Limits - Petroleum Sector</t>
  </si>
  <si>
    <t>Ontario Power Generation Inc.</t>
  </si>
  <si>
    <t>Richmont Mines Inc.</t>
  </si>
  <si>
    <t>Primero Mining Corp.</t>
  </si>
  <si>
    <t>Bruce Power Inc.</t>
  </si>
  <si>
    <t>Suncor Energy Products Inc.</t>
  </si>
  <si>
    <t>Imperial Oil Limited</t>
  </si>
  <si>
    <t>TransAlta Corporation</t>
  </si>
  <si>
    <t>Bruce Bulk Steam System, Part of Lots 11-20, Lake Range</t>
  </si>
  <si>
    <t>Violation of PH concentration under condition 6(1) of the Environmental Compliance Approval 7512-5RAR5J</t>
  </si>
  <si>
    <t xml:space="preserve">Violation of total residual chlorine concentration under  Industrial Sewage Works Environmental Compliance Approval 4-0085-92-938 </t>
  </si>
  <si>
    <t>Environmental Penalty Order Total</t>
  </si>
  <si>
    <t>Amount of Environmental Penalty per Violation</t>
  </si>
  <si>
    <t>How to Read Environmental Penalty Annual Report</t>
  </si>
  <si>
    <t>The Ministry's district or area office in which the company's facility is located.</t>
  </si>
  <si>
    <t>Column</t>
  </si>
  <si>
    <t>Description</t>
  </si>
  <si>
    <t>The ministry's region in which the company's facility is located.</t>
  </si>
  <si>
    <t>Company</t>
  </si>
  <si>
    <t>Name of the company who was issued the Environmental Penalty Order</t>
  </si>
  <si>
    <t>Company's facility is classified as one of nine industrial  sectors.</t>
  </si>
  <si>
    <t>The address at which the company's facility is located.</t>
  </si>
  <si>
    <t>The municipality in which the facility is located.</t>
  </si>
  <si>
    <t xml:space="preserve">The tertiary watershed in which the facility is located. </t>
  </si>
  <si>
    <t>Order Number</t>
  </si>
  <si>
    <t>The environmental penalty order number.</t>
  </si>
  <si>
    <t>The date on which the violation is alleged to have occurred or started.</t>
  </si>
  <si>
    <t>Order Violation Number</t>
  </si>
  <si>
    <t xml:space="preserve">Environmental Penalty orders can include one or more violations.  Each violation in an order is given a unique number. </t>
  </si>
  <si>
    <t>A description of the violation that the company is alleged to have committed.</t>
  </si>
  <si>
    <t xml:space="preserve">Amount of Environmental Penalty </t>
  </si>
  <si>
    <t>An indication (yes/no) if the company and the Ministry entered into a settlement agreement</t>
  </si>
  <si>
    <t xml:space="preserve">The total amount of money that a company is required to pay to the Province of Ontario in regard to all of the violations included in an order.  The order total is included on the row for order violation number 1 when there is more than one violation in an order. </t>
  </si>
  <si>
    <t>The amount of money that the company is required to pay to the Province of Ontario  in regard to the described violations.</t>
  </si>
  <si>
    <t>The percent (%) reduction to the amount of the Environmental Penalty resulting from steps taken by the facility to prevent or mitigate the violation and/or for the facility having in place a qualifying environmental management system at the time of the violation.  A director may grant up to a 35% reduction of the gravity portion of the penalty.  Any reductions are reflected in the Amount of the Environment Penalty.</t>
  </si>
  <si>
    <t xml:space="preserve">The date on which the Environmental Penalty order was signed by a Ministry director. An Environmental Penalty order that has been appealed to the Environmental Review Tribunal will include a notation in brackets i.e. (Appealed). A company is not required to pay a penalty pending disposition of the appeal.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</si>
</sst>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color rgb="FF000000"/>
      <name val="Arial"/>
      <family val="2"/>
    </font>
    <font>
      <b/>
      <sz val="12"/>
      <color theme="0"/>
      <name val="Arial"/>
      <family val="2"/>
    </font>
    <font>
      <b/>
      <sz val="12"/>
      <color theme="1"/>
      <name val="Arial"/>
      <family val="2"/>
    </font>
    <font>
      <b/>
      <sz val="11"/>
      <color theme="0"/>
      <name val="Arial"/>
      <family val="2"/>
    </font>
    <font>
      <b/>
      <sz val="11"/>
      <color rgb="FF000000"/>
      <name val="Arial"/>
      <family val="2"/>
    </font>
    <font>
      <sz val="11"/>
      <color theme="1"/>
      <name val="Arial"/>
      <family val="2"/>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theme="4"/>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double">
        <color theme="4"/>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20" fillId="33" borderId="11" xfId="0" applyFont="1" applyFill="1" applyBorder="1" applyAlignment="1">
      <alignment horizontal="left" vertical="top" wrapText="1"/>
    </xf>
    <xf numFmtId="0" fontId="20" fillId="33" borderId="12" xfId="0" applyFont="1" applyFill="1" applyBorder="1" applyAlignment="1">
      <alignment horizontal="left" vertical="top" wrapText="1"/>
    </xf>
    <xf numFmtId="9" fontId="20" fillId="33" borderId="12" xfId="0" applyNumberFormat="1" applyFont="1" applyFill="1" applyBorder="1" applyAlignment="1">
      <alignment horizontal="left" vertical="top" wrapText="1"/>
    </xf>
    <xf numFmtId="164" fontId="20" fillId="33" borderId="12" xfId="0" applyNumberFormat="1" applyFont="1" applyFill="1" applyBorder="1" applyAlignment="1">
      <alignment horizontal="left" vertical="top" wrapText="1"/>
    </xf>
    <xf numFmtId="0" fontId="18" fillId="0" borderId="0" xfId="0" applyFont="1" applyAlignment="1">
      <alignment horizontal="left" vertical="top" wrapText="1"/>
    </xf>
    <xf numFmtId="49" fontId="18" fillId="0" borderId="11" xfId="0" applyNumberFormat="1" applyFont="1" applyBorder="1" applyAlignment="1">
      <alignment horizontal="left" vertical="top" wrapText="1"/>
    </xf>
    <xf numFmtId="49" fontId="18" fillId="0" borderId="12" xfId="0" applyNumberFormat="1" applyFont="1" applyBorder="1" applyAlignment="1">
      <alignment horizontal="left" vertical="top" wrapText="1"/>
    </xf>
    <xf numFmtId="14" fontId="18" fillId="0" borderId="12" xfId="0" applyNumberFormat="1" applyFont="1" applyBorder="1" applyAlignment="1">
      <alignment horizontal="left" vertical="top" wrapText="1"/>
    </xf>
    <xf numFmtId="0" fontId="18" fillId="0" borderId="12" xfId="0" applyNumberFormat="1" applyFont="1" applyBorder="1" applyAlignment="1">
      <alignment horizontal="left" vertical="top" wrapText="1"/>
    </xf>
    <xf numFmtId="9" fontId="18" fillId="0" borderId="12" xfId="0" applyNumberFormat="1" applyFont="1" applyBorder="1" applyAlignment="1">
      <alignment horizontal="left" vertical="top" wrapText="1"/>
    </xf>
    <xf numFmtId="164" fontId="18" fillId="0" borderId="12" xfId="0" applyNumberFormat="1" applyFont="1" applyBorder="1" applyAlignment="1">
      <alignment horizontal="left" vertical="top" wrapText="1"/>
    </xf>
    <xf numFmtId="49" fontId="21" fillId="0" borderId="13" xfId="0" applyNumberFormat="1" applyFont="1" applyBorder="1" applyAlignment="1">
      <alignment horizontal="left" vertical="top" wrapText="1"/>
    </xf>
    <xf numFmtId="49" fontId="21" fillId="0" borderId="10" xfId="0" applyNumberFormat="1"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0" xfId="0" applyNumberFormat="1" applyFont="1" applyBorder="1" applyAlignment="1">
      <alignment horizontal="left" vertical="top" wrapText="1"/>
    </xf>
    <xf numFmtId="9" fontId="21" fillId="0" borderId="10" xfId="0" applyNumberFormat="1" applyFont="1" applyBorder="1" applyAlignment="1">
      <alignment horizontal="left" vertical="top" wrapText="1"/>
    </xf>
    <xf numFmtId="164" fontId="21" fillId="0" borderId="10" xfId="0" applyNumberFormat="1" applyFont="1" applyBorder="1" applyAlignment="1">
      <alignment horizontal="left" vertical="top" wrapText="1"/>
    </xf>
    <xf numFmtId="9" fontId="18" fillId="0" borderId="0" xfId="0" applyNumberFormat="1" applyFont="1" applyAlignment="1">
      <alignment horizontal="left" vertical="top" wrapText="1"/>
    </xf>
    <xf numFmtId="164" fontId="18" fillId="0" borderId="0" xfId="0" applyNumberFormat="1" applyFont="1" applyAlignment="1">
      <alignment horizontal="left" vertical="top" wrapText="1"/>
    </xf>
    <xf numFmtId="0" fontId="22" fillId="33" borderId="12" xfId="0" applyFont="1" applyFill="1" applyBorder="1" applyAlignment="1">
      <alignment horizontal="left" vertical="top" wrapText="1"/>
    </xf>
    <xf numFmtId="0" fontId="23" fillId="0" borderId="10" xfId="0" applyFont="1" applyBorder="1" applyAlignment="1">
      <alignment horizontal="left" vertical="top" wrapText="1"/>
    </xf>
    <xf numFmtId="0" fontId="24" fillId="0" borderId="0" xfId="0" applyFont="1" applyAlignment="1">
      <alignment horizontal="left" vertical="top" wrapText="1"/>
    </xf>
    <xf numFmtId="0" fontId="19" fillId="0" borderId="12" xfId="0" applyFont="1" applyBorder="1" applyAlignment="1">
      <alignment horizontal="left" vertical="top" wrapText="1"/>
    </xf>
    <xf numFmtId="0" fontId="25" fillId="0" borderId="0" xfId="0" applyFont="1" applyAlignment="1">
      <alignment vertical="top"/>
    </xf>
    <xf numFmtId="0" fontId="0" fillId="0" borderId="0" xfId="0" applyAlignment="1">
      <alignment vertical="top" wrapText="1"/>
    </xf>
    <xf numFmtId="0" fontId="0" fillId="34"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I1" workbookViewId="0">
      <selection activeCell="P36" sqref="P36"/>
    </sheetView>
  </sheetViews>
  <sheetFormatPr defaultRowHeight="15" x14ac:dyDescent="0.25"/>
  <cols>
    <col min="1" max="1" width="14.28515625" style="5" bestFit="1" customWidth="1"/>
    <col min="2" max="2" width="17.28515625" style="5" bestFit="1" customWidth="1"/>
    <col min="3" max="3" width="19.42578125" style="5" bestFit="1" customWidth="1"/>
    <col min="4" max="4" width="37.140625" style="5" customWidth="1"/>
    <col min="5" max="5" width="50.140625" style="5" customWidth="1"/>
    <col min="6" max="6" width="23.140625" style="5" bestFit="1" customWidth="1"/>
    <col min="7" max="7" width="29.5703125" style="5" bestFit="1" customWidth="1"/>
    <col min="8" max="8" width="13.42578125" style="5" bestFit="1" customWidth="1"/>
    <col min="9" max="9" width="15.28515625" style="5" bestFit="1" customWidth="1"/>
    <col min="10" max="10" width="26.28515625" style="5" bestFit="1" customWidth="1"/>
    <col min="11" max="11" width="13.140625" style="5" bestFit="1" customWidth="1"/>
    <col min="12" max="12" width="81.140625" style="22" bestFit="1" customWidth="1"/>
    <col min="13" max="13" width="34.7109375" style="18" bestFit="1" customWidth="1"/>
    <col min="14" max="14" width="28.7109375" style="19" bestFit="1" customWidth="1"/>
    <col min="15" max="15" width="28.140625" style="5" bestFit="1" customWidth="1"/>
    <col min="16" max="16" width="18.42578125" style="19" customWidth="1"/>
    <col min="17" max="16384" width="9.140625" style="5"/>
  </cols>
  <sheetData>
    <row r="1" spans="1:16" ht="47.25" x14ac:dyDescent="0.25">
      <c r="A1" s="1" t="s">
        <v>1</v>
      </c>
      <c r="B1" s="2" t="s">
        <v>2</v>
      </c>
      <c r="C1" s="2" t="s">
        <v>3</v>
      </c>
      <c r="D1" s="2" t="s">
        <v>0</v>
      </c>
      <c r="E1" s="2" t="s">
        <v>4</v>
      </c>
      <c r="F1" s="2" t="s">
        <v>10</v>
      </c>
      <c r="G1" s="2" t="s">
        <v>11</v>
      </c>
      <c r="H1" s="2" t="s">
        <v>118</v>
      </c>
      <c r="I1" s="2" t="s">
        <v>8</v>
      </c>
      <c r="J1" s="2" t="s">
        <v>121</v>
      </c>
      <c r="K1" s="2" t="s">
        <v>5</v>
      </c>
      <c r="L1" s="20" t="s">
        <v>6</v>
      </c>
      <c r="M1" s="3" t="s">
        <v>7</v>
      </c>
      <c r="N1" s="4" t="s">
        <v>106</v>
      </c>
      <c r="O1" s="2" t="s">
        <v>9</v>
      </c>
      <c r="P1" s="4" t="s">
        <v>105</v>
      </c>
    </row>
    <row r="2" spans="1:16" ht="45" x14ac:dyDescent="0.25">
      <c r="A2" s="6" t="s">
        <v>13</v>
      </c>
      <c r="B2" s="7" t="s">
        <v>14</v>
      </c>
      <c r="C2" s="7" t="s">
        <v>15</v>
      </c>
      <c r="D2" s="7" t="s">
        <v>12</v>
      </c>
      <c r="E2" s="7" t="s">
        <v>16</v>
      </c>
      <c r="F2" s="7" t="s">
        <v>19</v>
      </c>
      <c r="G2" s="7" t="s">
        <v>20</v>
      </c>
      <c r="H2" s="7" t="s">
        <v>17</v>
      </c>
      <c r="I2" s="8">
        <v>42222</v>
      </c>
      <c r="J2" s="9">
        <v>1</v>
      </c>
      <c r="K2" s="8">
        <v>41871</v>
      </c>
      <c r="L2" s="23" t="s">
        <v>80</v>
      </c>
      <c r="M2" s="10">
        <v>0.35</v>
      </c>
      <c r="N2" s="11">
        <v>6500</v>
      </c>
      <c r="O2" s="7" t="s">
        <v>18</v>
      </c>
      <c r="P2" s="11">
        <v>13000</v>
      </c>
    </row>
    <row r="3" spans="1:16" ht="45" x14ac:dyDescent="0.25">
      <c r="A3" s="6" t="s">
        <v>13</v>
      </c>
      <c r="B3" s="7" t="s">
        <v>14</v>
      </c>
      <c r="C3" s="7" t="s">
        <v>15</v>
      </c>
      <c r="D3" s="7" t="s">
        <v>12</v>
      </c>
      <c r="E3" s="7" t="s">
        <v>16</v>
      </c>
      <c r="F3" s="7" t="s">
        <v>19</v>
      </c>
      <c r="G3" s="7" t="s">
        <v>20</v>
      </c>
      <c r="H3" s="7" t="s">
        <v>17</v>
      </c>
      <c r="I3" s="8">
        <v>42222</v>
      </c>
      <c r="J3" s="9">
        <v>2</v>
      </c>
      <c r="K3" s="8">
        <v>41899</v>
      </c>
      <c r="L3" s="23" t="s">
        <v>80</v>
      </c>
      <c r="M3" s="10">
        <v>0.35</v>
      </c>
      <c r="N3" s="11">
        <v>6500</v>
      </c>
      <c r="O3" s="7" t="s">
        <v>18</v>
      </c>
      <c r="P3" s="11"/>
    </row>
    <row r="4" spans="1:16" ht="30" x14ac:dyDescent="0.25">
      <c r="A4" s="6" t="s">
        <v>13</v>
      </c>
      <c r="B4" s="7" t="s">
        <v>21</v>
      </c>
      <c r="C4" s="7" t="s">
        <v>22</v>
      </c>
      <c r="D4" s="7" t="s">
        <v>95</v>
      </c>
      <c r="E4" s="7" t="s">
        <v>23</v>
      </c>
      <c r="F4" s="7" t="s">
        <v>25</v>
      </c>
      <c r="G4" s="7" t="s">
        <v>26</v>
      </c>
      <c r="H4" s="7" t="s">
        <v>24</v>
      </c>
      <c r="I4" s="8">
        <v>42081</v>
      </c>
      <c r="J4" s="9">
        <v>1</v>
      </c>
      <c r="K4" s="8">
        <v>41721</v>
      </c>
      <c r="L4" s="23" t="s">
        <v>81</v>
      </c>
      <c r="M4" s="10">
        <v>0.35</v>
      </c>
      <c r="N4" s="11">
        <v>1625</v>
      </c>
      <c r="O4" s="7" t="s">
        <v>18</v>
      </c>
      <c r="P4" s="11">
        <v>1625</v>
      </c>
    </row>
    <row r="5" spans="1:16" ht="30" x14ac:dyDescent="0.25">
      <c r="A5" s="6" t="s">
        <v>27</v>
      </c>
      <c r="B5" s="7" t="s">
        <v>28</v>
      </c>
      <c r="C5" s="7" t="s">
        <v>35</v>
      </c>
      <c r="D5" s="7" t="s">
        <v>34</v>
      </c>
      <c r="E5" s="7" t="s">
        <v>36</v>
      </c>
      <c r="F5" s="7" t="s">
        <v>28</v>
      </c>
      <c r="G5" s="7" t="s">
        <v>38</v>
      </c>
      <c r="H5" s="7" t="s">
        <v>39</v>
      </c>
      <c r="I5" s="8">
        <v>42199</v>
      </c>
      <c r="J5" s="9">
        <v>1</v>
      </c>
      <c r="K5" s="8">
        <v>42038</v>
      </c>
      <c r="L5" s="23" t="s">
        <v>84</v>
      </c>
      <c r="M5" s="10">
        <v>0.3</v>
      </c>
      <c r="N5" s="11">
        <v>1209</v>
      </c>
      <c r="O5" s="7" t="s">
        <v>18</v>
      </c>
      <c r="P5" s="11">
        <v>1209</v>
      </c>
    </row>
    <row r="6" spans="1:16" ht="30" x14ac:dyDescent="0.25">
      <c r="A6" s="6" t="s">
        <v>27</v>
      </c>
      <c r="B6" s="7" t="s">
        <v>28</v>
      </c>
      <c r="C6" s="7" t="s">
        <v>35</v>
      </c>
      <c r="D6" s="7" t="s">
        <v>34</v>
      </c>
      <c r="E6" s="7" t="s">
        <v>36</v>
      </c>
      <c r="F6" s="7" t="s">
        <v>28</v>
      </c>
      <c r="G6" s="7" t="s">
        <v>38</v>
      </c>
      <c r="H6" s="7" t="s">
        <v>37</v>
      </c>
      <c r="I6" s="8">
        <v>42303</v>
      </c>
      <c r="J6" s="9">
        <v>1</v>
      </c>
      <c r="K6" s="8">
        <v>42171</v>
      </c>
      <c r="L6" s="23" t="s">
        <v>83</v>
      </c>
      <c r="M6" s="10">
        <v>0.31</v>
      </c>
      <c r="N6" s="11">
        <v>10350</v>
      </c>
      <c r="O6" s="7" t="s">
        <v>18</v>
      </c>
      <c r="P6" s="11">
        <v>12233.25</v>
      </c>
    </row>
    <row r="7" spans="1:16" ht="30" x14ac:dyDescent="0.25">
      <c r="A7" s="6" t="s">
        <v>27</v>
      </c>
      <c r="B7" s="7" t="s">
        <v>28</v>
      </c>
      <c r="C7" s="7" t="s">
        <v>35</v>
      </c>
      <c r="D7" s="7" t="s">
        <v>34</v>
      </c>
      <c r="E7" s="7" t="s">
        <v>36</v>
      </c>
      <c r="F7" s="7" t="s">
        <v>28</v>
      </c>
      <c r="G7" s="7" t="s">
        <v>38</v>
      </c>
      <c r="H7" s="7" t="s">
        <v>37</v>
      </c>
      <c r="I7" s="8">
        <v>42303</v>
      </c>
      <c r="J7" s="9">
        <v>2</v>
      </c>
      <c r="K7" s="8">
        <v>42192</v>
      </c>
      <c r="L7" s="23" t="s">
        <v>83</v>
      </c>
      <c r="M7" s="10">
        <v>0.25</v>
      </c>
      <c r="N7" s="11">
        <v>1883.25</v>
      </c>
      <c r="O7" s="7" t="s">
        <v>18</v>
      </c>
      <c r="P7" s="11"/>
    </row>
    <row r="8" spans="1:16" ht="45" x14ac:dyDescent="0.25">
      <c r="A8" s="6" t="s">
        <v>27</v>
      </c>
      <c r="B8" s="7" t="s">
        <v>28</v>
      </c>
      <c r="C8" s="7" t="s">
        <v>29</v>
      </c>
      <c r="D8" s="7" t="s">
        <v>96</v>
      </c>
      <c r="E8" s="7" t="s">
        <v>30</v>
      </c>
      <c r="F8" s="7" t="s">
        <v>32</v>
      </c>
      <c r="G8" s="7" t="s">
        <v>33</v>
      </c>
      <c r="H8" s="7" t="s">
        <v>31</v>
      </c>
      <c r="I8" s="8">
        <v>42019</v>
      </c>
      <c r="J8" s="9">
        <v>1</v>
      </c>
      <c r="K8" s="8">
        <v>41927</v>
      </c>
      <c r="L8" s="23" t="s">
        <v>82</v>
      </c>
      <c r="M8" s="10">
        <v>0</v>
      </c>
      <c r="N8" s="11">
        <v>2285</v>
      </c>
      <c r="O8" s="7" t="s">
        <v>18</v>
      </c>
      <c r="P8" s="11">
        <v>2285</v>
      </c>
    </row>
    <row r="9" spans="1:16" ht="30" x14ac:dyDescent="0.25">
      <c r="A9" s="6" t="s">
        <v>27</v>
      </c>
      <c r="B9" s="7" t="s">
        <v>41</v>
      </c>
      <c r="C9" s="7" t="s">
        <v>42</v>
      </c>
      <c r="D9" s="7" t="s">
        <v>40</v>
      </c>
      <c r="E9" s="7" t="s">
        <v>43</v>
      </c>
      <c r="F9" s="7" t="s">
        <v>45</v>
      </c>
      <c r="G9" s="7" t="s">
        <v>46</v>
      </c>
      <c r="H9" s="7" t="s">
        <v>44</v>
      </c>
      <c r="I9" s="8">
        <v>42257</v>
      </c>
      <c r="J9" s="9">
        <v>1</v>
      </c>
      <c r="K9" s="8">
        <v>42045</v>
      </c>
      <c r="L9" s="23" t="s">
        <v>85</v>
      </c>
      <c r="M9" s="10">
        <v>0.33</v>
      </c>
      <c r="N9" s="11">
        <v>814.05</v>
      </c>
      <c r="O9" s="7" t="s">
        <v>18</v>
      </c>
      <c r="P9" s="11">
        <v>3447.15</v>
      </c>
    </row>
    <row r="10" spans="1:16" ht="30" x14ac:dyDescent="0.25">
      <c r="A10" s="6" t="s">
        <v>27</v>
      </c>
      <c r="B10" s="7" t="s">
        <v>41</v>
      </c>
      <c r="C10" s="7" t="s">
        <v>42</v>
      </c>
      <c r="D10" s="7" t="s">
        <v>40</v>
      </c>
      <c r="E10" s="7" t="s">
        <v>43</v>
      </c>
      <c r="F10" s="7" t="s">
        <v>45</v>
      </c>
      <c r="G10" s="7" t="s">
        <v>46</v>
      </c>
      <c r="H10" s="7" t="s">
        <v>44</v>
      </c>
      <c r="I10" s="8">
        <v>42257</v>
      </c>
      <c r="J10" s="9">
        <v>2</v>
      </c>
      <c r="K10" s="8">
        <v>42052</v>
      </c>
      <c r="L10" s="23" t="s">
        <v>85</v>
      </c>
      <c r="M10" s="10">
        <v>0.33</v>
      </c>
      <c r="N10" s="11">
        <v>958.1</v>
      </c>
      <c r="O10" s="7" t="s">
        <v>18</v>
      </c>
      <c r="P10" s="11"/>
    </row>
    <row r="11" spans="1:16" ht="30" x14ac:dyDescent="0.25">
      <c r="A11" s="6" t="s">
        <v>27</v>
      </c>
      <c r="B11" s="7" t="s">
        <v>41</v>
      </c>
      <c r="C11" s="7" t="s">
        <v>42</v>
      </c>
      <c r="D11" s="7" t="s">
        <v>40</v>
      </c>
      <c r="E11" s="7" t="s">
        <v>43</v>
      </c>
      <c r="F11" s="7" t="s">
        <v>45</v>
      </c>
      <c r="G11" s="7" t="s">
        <v>46</v>
      </c>
      <c r="H11" s="7" t="s">
        <v>44</v>
      </c>
      <c r="I11" s="8">
        <v>42257</v>
      </c>
      <c r="J11" s="9">
        <v>3</v>
      </c>
      <c r="K11" s="8">
        <v>42059</v>
      </c>
      <c r="L11" s="23" t="s">
        <v>85</v>
      </c>
      <c r="M11" s="10">
        <v>0.33</v>
      </c>
      <c r="N11" s="11">
        <v>1675</v>
      </c>
      <c r="O11" s="7" t="s">
        <v>18</v>
      </c>
      <c r="P11" s="11"/>
    </row>
    <row r="12" spans="1:16" ht="45" x14ac:dyDescent="0.25">
      <c r="A12" s="6" t="s">
        <v>27</v>
      </c>
      <c r="B12" s="7" t="s">
        <v>41</v>
      </c>
      <c r="C12" s="7" t="s">
        <v>42</v>
      </c>
      <c r="D12" s="7" t="s">
        <v>40</v>
      </c>
      <c r="E12" s="7" t="s">
        <v>43</v>
      </c>
      <c r="F12" s="7" t="s">
        <v>45</v>
      </c>
      <c r="G12" s="7" t="s">
        <v>46</v>
      </c>
      <c r="H12" s="7" t="s">
        <v>47</v>
      </c>
      <c r="I12" s="8">
        <v>42240</v>
      </c>
      <c r="J12" s="9">
        <v>1</v>
      </c>
      <c r="K12" s="8">
        <v>42146</v>
      </c>
      <c r="L12" s="23" t="s">
        <v>86</v>
      </c>
      <c r="M12" s="10">
        <v>0.35</v>
      </c>
      <c r="N12" s="11">
        <v>650</v>
      </c>
      <c r="O12" s="7" t="s">
        <v>18</v>
      </c>
      <c r="P12" s="11">
        <v>1300</v>
      </c>
    </row>
    <row r="13" spans="1:16" ht="45" x14ac:dyDescent="0.25">
      <c r="A13" s="6" t="s">
        <v>27</v>
      </c>
      <c r="B13" s="7" t="s">
        <v>41</v>
      </c>
      <c r="C13" s="7" t="s">
        <v>42</v>
      </c>
      <c r="D13" s="7" t="s">
        <v>40</v>
      </c>
      <c r="E13" s="7" t="s">
        <v>43</v>
      </c>
      <c r="F13" s="7" t="s">
        <v>45</v>
      </c>
      <c r="G13" s="7" t="s">
        <v>46</v>
      </c>
      <c r="H13" s="7" t="s">
        <v>47</v>
      </c>
      <c r="I13" s="8">
        <v>42240</v>
      </c>
      <c r="J13" s="9">
        <v>2</v>
      </c>
      <c r="K13" s="8">
        <v>42147</v>
      </c>
      <c r="L13" s="23" t="s">
        <v>86</v>
      </c>
      <c r="M13" s="10">
        <v>0.35</v>
      </c>
      <c r="N13" s="11">
        <v>650</v>
      </c>
      <c r="O13" s="7" t="s">
        <v>18</v>
      </c>
      <c r="P13" s="11"/>
    </row>
    <row r="14" spans="1:16" ht="30" x14ac:dyDescent="0.25">
      <c r="A14" s="6" t="s">
        <v>27</v>
      </c>
      <c r="B14" s="7" t="s">
        <v>48</v>
      </c>
      <c r="C14" s="7" t="s">
        <v>29</v>
      </c>
      <c r="D14" s="7" t="s">
        <v>97</v>
      </c>
      <c r="E14" s="7" t="s">
        <v>49</v>
      </c>
      <c r="F14" s="7" t="s">
        <v>51</v>
      </c>
      <c r="G14" s="7" t="s">
        <v>52</v>
      </c>
      <c r="H14" s="7" t="s">
        <v>50</v>
      </c>
      <c r="I14" s="8">
        <v>42116</v>
      </c>
      <c r="J14" s="9">
        <v>1</v>
      </c>
      <c r="K14" s="8">
        <v>41761</v>
      </c>
      <c r="L14" s="23" t="s">
        <v>87</v>
      </c>
      <c r="M14" s="10">
        <v>0.05</v>
      </c>
      <c r="N14" s="11">
        <v>1558</v>
      </c>
      <c r="O14" s="7" t="s">
        <v>18</v>
      </c>
      <c r="P14" s="11"/>
    </row>
    <row r="15" spans="1:16" ht="30" x14ac:dyDescent="0.25">
      <c r="A15" s="6" t="s">
        <v>27</v>
      </c>
      <c r="B15" s="7" t="s">
        <v>48</v>
      </c>
      <c r="C15" s="7" t="s">
        <v>29</v>
      </c>
      <c r="D15" s="7" t="s">
        <v>97</v>
      </c>
      <c r="E15" s="7" t="s">
        <v>49</v>
      </c>
      <c r="F15" s="7" t="s">
        <v>51</v>
      </c>
      <c r="G15" s="7" t="s">
        <v>52</v>
      </c>
      <c r="H15" s="7" t="s">
        <v>50</v>
      </c>
      <c r="I15" s="8">
        <v>42116</v>
      </c>
      <c r="J15" s="9">
        <v>2</v>
      </c>
      <c r="K15" s="8">
        <v>41764</v>
      </c>
      <c r="L15" s="23" t="s">
        <v>87</v>
      </c>
      <c r="M15" s="10">
        <v>0.05</v>
      </c>
      <c r="N15" s="11">
        <v>2375</v>
      </c>
      <c r="O15" s="7" t="s">
        <v>18</v>
      </c>
      <c r="P15" s="11">
        <f>1558+2375</f>
        <v>3933</v>
      </c>
    </row>
    <row r="16" spans="1:16" ht="30" x14ac:dyDescent="0.25">
      <c r="A16" s="6" t="s">
        <v>27</v>
      </c>
      <c r="B16" s="7" t="s">
        <v>48</v>
      </c>
      <c r="C16" s="7" t="s">
        <v>42</v>
      </c>
      <c r="D16" s="7" t="s">
        <v>53</v>
      </c>
      <c r="E16" s="7" t="s">
        <v>54</v>
      </c>
      <c r="F16" s="7" t="s">
        <v>56</v>
      </c>
      <c r="G16" s="7" t="s">
        <v>52</v>
      </c>
      <c r="H16" s="7" t="s">
        <v>55</v>
      </c>
      <c r="I16" s="8">
        <v>42174</v>
      </c>
      <c r="J16" s="9">
        <v>1</v>
      </c>
      <c r="K16" s="8">
        <v>41856</v>
      </c>
      <c r="L16" s="23" t="s">
        <v>88</v>
      </c>
      <c r="M16" s="10">
        <v>0.35</v>
      </c>
      <c r="N16" s="11">
        <v>8125</v>
      </c>
      <c r="O16" s="7" t="s">
        <v>18</v>
      </c>
      <c r="P16" s="11">
        <f>8125*9</f>
        <v>73125</v>
      </c>
    </row>
    <row r="17" spans="1:16" ht="30" x14ac:dyDescent="0.25">
      <c r="A17" s="6" t="s">
        <v>27</v>
      </c>
      <c r="B17" s="7" t="s">
        <v>48</v>
      </c>
      <c r="C17" s="7" t="s">
        <v>42</v>
      </c>
      <c r="D17" s="7" t="s">
        <v>53</v>
      </c>
      <c r="E17" s="7" t="s">
        <v>54</v>
      </c>
      <c r="F17" s="7" t="s">
        <v>56</v>
      </c>
      <c r="G17" s="7" t="s">
        <v>52</v>
      </c>
      <c r="H17" s="7" t="s">
        <v>55</v>
      </c>
      <c r="I17" s="8">
        <v>42174</v>
      </c>
      <c r="J17" s="9">
        <v>2</v>
      </c>
      <c r="K17" s="8">
        <v>41862</v>
      </c>
      <c r="L17" s="23" t="s">
        <v>88</v>
      </c>
      <c r="M17" s="10">
        <v>0.35</v>
      </c>
      <c r="N17" s="11">
        <v>8125</v>
      </c>
      <c r="O17" s="7" t="s">
        <v>18</v>
      </c>
      <c r="P17" s="11"/>
    </row>
    <row r="18" spans="1:16" ht="30" x14ac:dyDescent="0.25">
      <c r="A18" s="6" t="s">
        <v>27</v>
      </c>
      <c r="B18" s="7" t="s">
        <v>48</v>
      </c>
      <c r="C18" s="7" t="s">
        <v>42</v>
      </c>
      <c r="D18" s="7" t="s">
        <v>53</v>
      </c>
      <c r="E18" s="7" t="s">
        <v>54</v>
      </c>
      <c r="F18" s="7" t="s">
        <v>56</v>
      </c>
      <c r="G18" s="7" t="s">
        <v>52</v>
      </c>
      <c r="H18" s="7" t="s">
        <v>55</v>
      </c>
      <c r="I18" s="8">
        <v>42174</v>
      </c>
      <c r="J18" s="9">
        <v>3</v>
      </c>
      <c r="K18" s="8">
        <v>41869</v>
      </c>
      <c r="L18" s="23" t="s">
        <v>88</v>
      </c>
      <c r="M18" s="10">
        <v>0.35</v>
      </c>
      <c r="N18" s="11">
        <v>8125</v>
      </c>
      <c r="O18" s="7" t="s">
        <v>18</v>
      </c>
      <c r="P18" s="11"/>
    </row>
    <row r="19" spans="1:16" ht="30" x14ac:dyDescent="0.25">
      <c r="A19" s="6" t="s">
        <v>27</v>
      </c>
      <c r="B19" s="7" t="s">
        <v>48</v>
      </c>
      <c r="C19" s="7" t="s">
        <v>42</v>
      </c>
      <c r="D19" s="7" t="s">
        <v>53</v>
      </c>
      <c r="E19" s="7" t="s">
        <v>54</v>
      </c>
      <c r="F19" s="7" t="s">
        <v>56</v>
      </c>
      <c r="G19" s="7" t="s">
        <v>52</v>
      </c>
      <c r="H19" s="7" t="s">
        <v>55</v>
      </c>
      <c r="I19" s="8">
        <v>42174</v>
      </c>
      <c r="J19" s="9">
        <v>4</v>
      </c>
      <c r="K19" s="8">
        <v>41884</v>
      </c>
      <c r="L19" s="23" t="s">
        <v>88</v>
      </c>
      <c r="M19" s="10">
        <v>0.35</v>
      </c>
      <c r="N19" s="11">
        <v>8125</v>
      </c>
      <c r="O19" s="7" t="s">
        <v>18</v>
      </c>
      <c r="P19" s="11"/>
    </row>
    <row r="20" spans="1:16" ht="30" x14ac:dyDescent="0.25">
      <c r="A20" s="6" t="s">
        <v>27</v>
      </c>
      <c r="B20" s="7" t="s">
        <v>48</v>
      </c>
      <c r="C20" s="7" t="s">
        <v>42</v>
      </c>
      <c r="D20" s="7" t="s">
        <v>53</v>
      </c>
      <c r="E20" s="7" t="s">
        <v>54</v>
      </c>
      <c r="F20" s="7" t="s">
        <v>56</v>
      </c>
      <c r="G20" s="7" t="s">
        <v>52</v>
      </c>
      <c r="H20" s="7" t="s">
        <v>55</v>
      </c>
      <c r="I20" s="8">
        <v>42174</v>
      </c>
      <c r="J20" s="9">
        <v>5</v>
      </c>
      <c r="K20" s="8">
        <v>41897</v>
      </c>
      <c r="L20" s="23" t="s">
        <v>88</v>
      </c>
      <c r="M20" s="10">
        <v>0.35</v>
      </c>
      <c r="N20" s="11">
        <v>8125</v>
      </c>
      <c r="O20" s="7" t="s">
        <v>18</v>
      </c>
      <c r="P20" s="11"/>
    </row>
    <row r="21" spans="1:16" ht="30" x14ac:dyDescent="0.25">
      <c r="A21" s="6" t="s">
        <v>27</v>
      </c>
      <c r="B21" s="7" t="s">
        <v>48</v>
      </c>
      <c r="C21" s="7" t="s">
        <v>42</v>
      </c>
      <c r="D21" s="7" t="s">
        <v>53</v>
      </c>
      <c r="E21" s="7" t="s">
        <v>54</v>
      </c>
      <c r="F21" s="7" t="s">
        <v>56</v>
      </c>
      <c r="G21" s="7" t="s">
        <v>52</v>
      </c>
      <c r="H21" s="7" t="s">
        <v>55</v>
      </c>
      <c r="I21" s="8">
        <v>42174</v>
      </c>
      <c r="J21" s="9">
        <v>6</v>
      </c>
      <c r="K21" s="8">
        <v>41904</v>
      </c>
      <c r="L21" s="23" t="s">
        <v>88</v>
      </c>
      <c r="M21" s="10">
        <v>0.35</v>
      </c>
      <c r="N21" s="11">
        <v>8125</v>
      </c>
      <c r="O21" s="7" t="s">
        <v>18</v>
      </c>
      <c r="P21" s="11"/>
    </row>
    <row r="22" spans="1:16" ht="30" x14ac:dyDescent="0.25">
      <c r="A22" s="6" t="s">
        <v>27</v>
      </c>
      <c r="B22" s="7" t="s">
        <v>48</v>
      </c>
      <c r="C22" s="7" t="s">
        <v>42</v>
      </c>
      <c r="D22" s="7" t="s">
        <v>53</v>
      </c>
      <c r="E22" s="7" t="s">
        <v>54</v>
      </c>
      <c r="F22" s="7" t="s">
        <v>56</v>
      </c>
      <c r="G22" s="7" t="s">
        <v>52</v>
      </c>
      <c r="H22" s="7" t="s">
        <v>55</v>
      </c>
      <c r="I22" s="8">
        <v>42174</v>
      </c>
      <c r="J22" s="9">
        <v>7</v>
      </c>
      <c r="K22" s="8">
        <v>41911</v>
      </c>
      <c r="L22" s="23" t="s">
        <v>88</v>
      </c>
      <c r="M22" s="10">
        <v>0.35</v>
      </c>
      <c r="N22" s="11">
        <v>8125</v>
      </c>
      <c r="O22" s="7" t="s">
        <v>18</v>
      </c>
      <c r="P22" s="11"/>
    </row>
    <row r="23" spans="1:16" ht="30" x14ac:dyDescent="0.25">
      <c r="A23" s="6" t="s">
        <v>27</v>
      </c>
      <c r="B23" s="7" t="s">
        <v>48</v>
      </c>
      <c r="C23" s="7" t="s">
        <v>42</v>
      </c>
      <c r="D23" s="7" t="s">
        <v>53</v>
      </c>
      <c r="E23" s="7" t="s">
        <v>54</v>
      </c>
      <c r="F23" s="7" t="s">
        <v>56</v>
      </c>
      <c r="G23" s="7" t="s">
        <v>52</v>
      </c>
      <c r="H23" s="7" t="s">
        <v>55</v>
      </c>
      <c r="I23" s="8">
        <v>42174</v>
      </c>
      <c r="J23" s="9">
        <v>8</v>
      </c>
      <c r="K23" s="8">
        <v>41918</v>
      </c>
      <c r="L23" s="23" t="s">
        <v>88</v>
      </c>
      <c r="M23" s="10">
        <v>0.35</v>
      </c>
      <c r="N23" s="11">
        <v>8125</v>
      </c>
      <c r="O23" s="7" t="s">
        <v>18</v>
      </c>
      <c r="P23" s="11"/>
    </row>
    <row r="24" spans="1:16" ht="30" x14ac:dyDescent="0.25">
      <c r="A24" s="6" t="s">
        <v>27</v>
      </c>
      <c r="B24" s="7" t="s">
        <v>48</v>
      </c>
      <c r="C24" s="7" t="s">
        <v>42</v>
      </c>
      <c r="D24" s="7" t="s">
        <v>53</v>
      </c>
      <c r="E24" s="7" t="s">
        <v>54</v>
      </c>
      <c r="F24" s="7" t="s">
        <v>56</v>
      </c>
      <c r="G24" s="7" t="s">
        <v>52</v>
      </c>
      <c r="H24" s="7" t="s">
        <v>55</v>
      </c>
      <c r="I24" s="8">
        <v>42174</v>
      </c>
      <c r="J24" s="9">
        <v>9</v>
      </c>
      <c r="K24" s="8">
        <v>41932</v>
      </c>
      <c r="L24" s="23" t="s">
        <v>88</v>
      </c>
      <c r="M24" s="10">
        <v>0.35</v>
      </c>
      <c r="N24" s="11">
        <v>8125</v>
      </c>
      <c r="O24" s="7" t="s">
        <v>18</v>
      </c>
      <c r="P24" s="11"/>
    </row>
    <row r="25" spans="1:16" ht="30" x14ac:dyDescent="0.25">
      <c r="A25" s="6" t="s">
        <v>57</v>
      </c>
      <c r="B25" s="7" t="s">
        <v>58</v>
      </c>
      <c r="C25" s="7" t="s">
        <v>22</v>
      </c>
      <c r="D25" s="7" t="s">
        <v>98</v>
      </c>
      <c r="E25" s="7" t="s">
        <v>102</v>
      </c>
      <c r="F25" s="7" t="s">
        <v>61</v>
      </c>
      <c r="G25" s="7" t="s">
        <v>62</v>
      </c>
      <c r="H25" s="7" t="s">
        <v>63</v>
      </c>
      <c r="I25" s="8">
        <v>42137</v>
      </c>
      <c r="J25" s="9">
        <v>1</v>
      </c>
      <c r="K25" s="8">
        <v>42017</v>
      </c>
      <c r="L25" s="23" t="s">
        <v>90</v>
      </c>
      <c r="M25" s="10">
        <v>0.31</v>
      </c>
      <c r="N25" s="11">
        <v>8625</v>
      </c>
      <c r="O25" s="7" t="s">
        <v>18</v>
      </c>
      <c r="P25" s="11">
        <v>15725</v>
      </c>
    </row>
    <row r="26" spans="1:16" ht="45" x14ac:dyDescent="0.25">
      <c r="A26" s="6" t="s">
        <v>57</v>
      </c>
      <c r="B26" s="7" t="s">
        <v>58</v>
      </c>
      <c r="C26" s="7" t="s">
        <v>22</v>
      </c>
      <c r="D26" s="7" t="s">
        <v>98</v>
      </c>
      <c r="E26" s="7" t="s">
        <v>102</v>
      </c>
      <c r="F26" s="7" t="s">
        <v>61</v>
      </c>
      <c r="G26" s="7" t="s">
        <v>62</v>
      </c>
      <c r="H26" s="7" t="s">
        <v>63</v>
      </c>
      <c r="I26" s="8">
        <v>42137</v>
      </c>
      <c r="J26" s="9">
        <v>2</v>
      </c>
      <c r="K26" s="8">
        <v>42057</v>
      </c>
      <c r="L26" s="23" t="s">
        <v>91</v>
      </c>
      <c r="M26" s="10">
        <v>0.28999999999999998</v>
      </c>
      <c r="N26" s="11">
        <v>7100</v>
      </c>
      <c r="O26" s="7" t="s">
        <v>18</v>
      </c>
      <c r="P26" s="11"/>
    </row>
    <row r="27" spans="1:16" ht="30" x14ac:dyDescent="0.25">
      <c r="A27" s="6" t="s">
        <v>57</v>
      </c>
      <c r="B27" s="7" t="s">
        <v>58</v>
      </c>
      <c r="C27" s="7" t="s">
        <v>22</v>
      </c>
      <c r="D27" s="7" t="s">
        <v>98</v>
      </c>
      <c r="E27" s="7" t="s">
        <v>59</v>
      </c>
      <c r="F27" s="7" t="s">
        <v>61</v>
      </c>
      <c r="G27" s="7" t="s">
        <v>62</v>
      </c>
      <c r="H27" s="7" t="s">
        <v>60</v>
      </c>
      <c r="I27" s="8">
        <v>42137</v>
      </c>
      <c r="J27" s="9">
        <v>1</v>
      </c>
      <c r="K27" s="8">
        <v>41972</v>
      </c>
      <c r="L27" s="23" t="s">
        <v>89</v>
      </c>
      <c r="M27" s="10">
        <v>0.28999999999999998</v>
      </c>
      <c r="N27" s="11">
        <v>2282.65</v>
      </c>
      <c r="O27" s="7" t="s">
        <v>18</v>
      </c>
      <c r="P27" s="11">
        <v>6847.95</v>
      </c>
    </row>
    <row r="28" spans="1:16" ht="30" x14ac:dyDescent="0.25">
      <c r="A28" s="6" t="s">
        <v>57</v>
      </c>
      <c r="B28" s="7" t="s">
        <v>58</v>
      </c>
      <c r="C28" s="7" t="s">
        <v>22</v>
      </c>
      <c r="D28" s="7" t="s">
        <v>98</v>
      </c>
      <c r="E28" s="7" t="s">
        <v>59</v>
      </c>
      <c r="F28" s="7" t="s">
        <v>61</v>
      </c>
      <c r="G28" s="7" t="s">
        <v>62</v>
      </c>
      <c r="H28" s="7" t="s">
        <v>60</v>
      </c>
      <c r="I28" s="8">
        <v>42137</v>
      </c>
      <c r="J28" s="9">
        <v>2</v>
      </c>
      <c r="K28" s="8">
        <v>42035</v>
      </c>
      <c r="L28" s="23" t="s">
        <v>89</v>
      </c>
      <c r="M28" s="10">
        <v>0.28999999999999998</v>
      </c>
      <c r="N28" s="11">
        <v>4565.3</v>
      </c>
      <c r="O28" s="7" t="s">
        <v>18</v>
      </c>
      <c r="P28" s="11"/>
    </row>
    <row r="29" spans="1:16" ht="30" x14ac:dyDescent="0.25">
      <c r="A29" s="6" t="s">
        <v>57</v>
      </c>
      <c r="B29" s="7" t="s">
        <v>64</v>
      </c>
      <c r="C29" s="7" t="s">
        <v>65</v>
      </c>
      <c r="D29" s="7" t="s">
        <v>100</v>
      </c>
      <c r="E29" s="7" t="s">
        <v>70</v>
      </c>
      <c r="F29" s="7" t="s">
        <v>64</v>
      </c>
      <c r="G29" s="7" t="s">
        <v>69</v>
      </c>
      <c r="H29" s="7" t="s">
        <v>71</v>
      </c>
      <c r="I29" s="8">
        <v>42192</v>
      </c>
      <c r="J29" s="9">
        <v>1</v>
      </c>
      <c r="K29" s="8">
        <v>41920</v>
      </c>
      <c r="L29" s="23" t="s">
        <v>94</v>
      </c>
      <c r="M29" s="10">
        <v>0.35</v>
      </c>
      <c r="N29" s="11">
        <v>6500</v>
      </c>
      <c r="O29" s="7" t="s">
        <v>18</v>
      </c>
      <c r="P29" s="11">
        <v>13000</v>
      </c>
    </row>
    <row r="30" spans="1:16" ht="30" x14ac:dyDescent="0.25">
      <c r="A30" s="6" t="s">
        <v>57</v>
      </c>
      <c r="B30" s="7" t="s">
        <v>64</v>
      </c>
      <c r="C30" s="7" t="s">
        <v>65</v>
      </c>
      <c r="D30" s="7" t="s">
        <v>100</v>
      </c>
      <c r="E30" s="7" t="s">
        <v>70</v>
      </c>
      <c r="F30" s="7" t="s">
        <v>64</v>
      </c>
      <c r="G30" s="7" t="s">
        <v>69</v>
      </c>
      <c r="H30" s="7" t="s">
        <v>71</v>
      </c>
      <c r="I30" s="8">
        <v>42192</v>
      </c>
      <c r="J30" s="9">
        <v>2</v>
      </c>
      <c r="K30" s="8">
        <v>41922</v>
      </c>
      <c r="L30" s="23" t="s">
        <v>94</v>
      </c>
      <c r="M30" s="10">
        <v>0.35</v>
      </c>
      <c r="N30" s="11">
        <v>6500</v>
      </c>
      <c r="O30" s="7" t="s">
        <v>18</v>
      </c>
      <c r="P30" s="11"/>
    </row>
    <row r="31" spans="1:16" ht="45" x14ac:dyDescent="0.25">
      <c r="A31" s="6" t="s">
        <v>57</v>
      </c>
      <c r="B31" s="7" t="s">
        <v>64</v>
      </c>
      <c r="C31" s="7" t="s">
        <v>65</v>
      </c>
      <c r="D31" s="7" t="s">
        <v>99</v>
      </c>
      <c r="E31" s="7" t="s">
        <v>66</v>
      </c>
      <c r="F31" s="7" t="s">
        <v>68</v>
      </c>
      <c r="G31" s="7" t="s">
        <v>69</v>
      </c>
      <c r="H31" s="7" t="s">
        <v>67</v>
      </c>
      <c r="I31" s="8">
        <v>42117</v>
      </c>
      <c r="J31" s="9">
        <v>1</v>
      </c>
      <c r="K31" s="8">
        <v>41977</v>
      </c>
      <c r="L31" s="23" t="s">
        <v>92</v>
      </c>
      <c r="M31" s="10">
        <v>0.28999999999999998</v>
      </c>
      <c r="N31" s="11">
        <v>4057.65</v>
      </c>
      <c r="O31" s="7" t="s">
        <v>18</v>
      </c>
      <c r="P31" s="11">
        <f>4057.65+1320.6</f>
        <v>5378.25</v>
      </c>
    </row>
    <row r="32" spans="1:16" ht="45" x14ac:dyDescent="0.25">
      <c r="A32" s="6" t="s">
        <v>57</v>
      </c>
      <c r="B32" s="7" t="s">
        <v>64</v>
      </c>
      <c r="C32" s="7" t="s">
        <v>65</v>
      </c>
      <c r="D32" s="7" t="s">
        <v>99</v>
      </c>
      <c r="E32" s="7" t="s">
        <v>66</v>
      </c>
      <c r="F32" s="7" t="s">
        <v>68</v>
      </c>
      <c r="G32" s="7" t="s">
        <v>69</v>
      </c>
      <c r="H32" s="7" t="s">
        <v>67</v>
      </c>
      <c r="I32" s="8">
        <v>42117</v>
      </c>
      <c r="J32" s="9">
        <v>2</v>
      </c>
      <c r="K32" s="8">
        <v>41977</v>
      </c>
      <c r="L32" s="23" t="s">
        <v>93</v>
      </c>
      <c r="M32" s="10">
        <v>0.28999999999999998</v>
      </c>
      <c r="N32" s="11">
        <v>1320.6</v>
      </c>
      <c r="O32" s="7" t="s">
        <v>18</v>
      </c>
      <c r="P32" s="11"/>
    </row>
    <row r="33" spans="1:16" ht="30" x14ac:dyDescent="0.25">
      <c r="A33" s="6" t="s">
        <v>57</v>
      </c>
      <c r="B33" s="7" t="s">
        <v>64</v>
      </c>
      <c r="C33" s="7" t="s">
        <v>22</v>
      </c>
      <c r="D33" s="7" t="s">
        <v>101</v>
      </c>
      <c r="E33" s="7" t="s">
        <v>72</v>
      </c>
      <c r="F33" s="7" t="s">
        <v>64</v>
      </c>
      <c r="G33" s="7" t="s">
        <v>69</v>
      </c>
      <c r="H33" s="7" t="s">
        <v>73</v>
      </c>
      <c r="I33" s="8">
        <v>42227</v>
      </c>
      <c r="J33" s="9">
        <v>1</v>
      </c>
      <c r="K33" s="8">
        <v>42110</v>
      </c>
      <c r="L33" s="23" t="s">
        <v>103</v>
      </c>
      <c r="M33" s="10">
        <v>0</v>
      </c>
      <c r="N33" s="11">
        <v>5000</v>
      </c>
      <c r="O33" s="7" t="s">
        <v>18</v>
      </c>
      <c r="P33" s="11">
        <v>5000</v>
      </c>
    </row>
    <row r="34" spans="1:16" ht="30" x14ac:dyDescent="0.25">
      <c r="A34" s="6" t="s">
        <v>75</v>
      </c>
      <c r="B34" s="7" t="s">
        <v>76</v>
      </c>
      <c r="C34" s="7" t="s">
        <v>35</v>
      </c>
      <c r="D34" s="7" t="s">
        <v>74</v>
      </c>
      <c r="E34" s="7" t="s">
        <v>77</v>
      </c>
      <c r="F34" s="7" t="s">
        <v>76</v>
      </c>
      <c r="G34" s="7" t="s">
        <v>79</v>
      </c>
      <c r="H34" s="7" t="s">
        <v>78</v>
      </c>
      <c r="I34" s="8">
        <v>42193</v>
      </c>
      <c r="J34" s="9">
        <v>1</v>
      </c>
      <c r="K34" s="8">
        <v>42088</v>
      </c>
      <c r="L34" s="23" t="s">
        <v>104</v>
      </c>
      <c r="M34" s="10">
        <v>0.27</v>
      </c>
      <c r="N34" s="11">
        <v>7300</v>
      </c>
      <c r="O34" s="7" t="s">
        <v>18</v>
      </c>
      <c r="P34" s="11">
        <f>7300+7300</f>
        <v>14600</v>
      </c>
    </row>
    <row r="35" spans="1:16" ht="30.75" thickBot="1" x14ac:dyDescent="0.3">
      <c r="A35" s="6" t="s">
        <v>75</v>
      </c>
      <c r="B35" s="7" t="s">
        <v>76</v>
      </c>
      <c r="C35" s="7" t="s">
        <v>35</v>
      </c>
      <c r="D35" s="7" t="s">
        <v>74</v>
      </c>
      <c r="E35" s="7" t="s">
        <v>77</v>
      </c>
      <c r="F35" s="7" t="s">
        <v>76</v>
      </c>
      <c r="G35" s="7" t="s">
        <v>79</v>
      </c>
      <c r="H35" s="7" t="s">
        <v>78</v>
      </c>
      <c r="I35" s="8">
        <v>42193</v>
      </c>
      <c r="J35" s="9">
        <v>2</v>
      </c>
      <c r="K35" s="8">
        <v>42138</v>
      </c>
      <c r="L35" s="23" t="s">
        <v>104</v>
      </c>
      <c r="M35" s="10">
        <v>0.27</v>
      </c>
      <c r="N35" s="11">
        <v>7300</v>
      </c>
      <c r="O35" s="7" t="s">
        <v>18</v>
      </c>
      <c r="P35" s="11"/>
    </row>
    <row r="36" spans="1:16" ht="16.5" thickTop="1" x14ac:dyDescent="0.25">
      <c r="A36" s="12"/>
      <c r="B36" s="13"/>
      <c r="C36" s="13"/>
      <c r="D36" s="13"/>
      <c r="E36" s="13"/>
      <c r="F36" s="13"/>
      <c r="G36" s="13"/>
      <c r="H36" s="13"/>
      <c r="I36" s="14"/>
      <c r="J36" s="15"/>
      <c r="K36" s="14"/>
      <c r="L36" s="21"/>
      <c r="M36" s="16"/>
      <c r="N36" s="17"/>
      <c r="O36" s="13"/>
      <c r="P36" s="17"/>
    </row>
  </sheetData>
  <autoFilter ref="A1:P35"/>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3" sqref="B3"/>
    </sheetView>
  </sheetViews>
  <sheetFormatPr defaultRowHeight="15" x14ac:dyDescent="0.25"/>
  <cols>
    <col min="1" max="1" width="27" style="25" customWidth="1"/>
    <col min="2" max="2" width="102.5703125" style="25" customWidth="1"/>
    <col min="3" max="16384" width="9.140625" style="25"/>
  </cols>
  <sheetData>
    <row r="1" spans="1:2" ht="15.75" x14ac:dyDescent="0.25">
      <c r="A1" s="24" t="s">
        <v>107</v>
      </c>
    </row>
    <row r="2" spans="1:2" ht="15.75" x14ac:dyDescent="0.25">
      <c r="A2" s="24"/>
    </row>
    <row r="3" spans="1:2" x14ac:dyDescent="0.25">
      <c r="A3" s="26" t="s">
        <v>109</v>
      </c>
      <c r="B3" s="26" t="s">
        <v>110</v>
      </c>
    </row>
    <row r="4" spans="1:2" x14ac:dyDescent="0.25">
      <c r="A4" s="25" t="s">
        <v>1</v>
      </c>
      <c r="B4" s="25" t="s">
        <v>111</v>
      </c>
    </row>
    <row r="5" spans="1:2" x14ac:dyDescent="0.25">
      <c r="A5" s="25" t="s">
        <v>2</v>
      </c>
      <c r="B5" s="25" t="s">
        <v>108</v>
      </c>
    </row>
    <row r="6" spans="1:2" x14ac:dyDescent="0.25">
      <c r="A6" s="25" t="s">
        <v>3</v>
      </c>
      <c r="B6" s="25" t="s">
        <v>114</v>
      </c>
    </row>
    <row r="7" spans="1:2" x14ac:dyDescent="0.25">
      <c r="A7" s="25" t="s">
        <v>112</v>
      </c>
      <c r="B7" s="25" t="s">
        <v>113</v>
      </c>
    </row>
    <row r="8" spans="1:2" x14ac:dyDescent="0.25">
      <c r="A8" s="25" t="s">
        <v>4</v>
      </c>
      <c r="B8" s="25" t="s">
        <v>115</v>
      </c>
    </row>
    <row r="9" spans="1:2" x14ac:dyDescent="0.25">
      <c r="A9" s="25" t="s">
        <v>10</v>
      </c>
      <c r="B9" s="25" t="s">
        <v>116</v>
      </c>
    </row>
    <row r="10" spans="1:2" x14ac:dyDescent="0.25">
      <c r="A10" s="25" t="s">
        <v>11</v>
      </c>
      <c r="B10" s="25" t="s">
        <v>117</v>
      </c>
    </row>
    <row r="11" spans="1:2" x14ac:dyDescent="0.25">
      <c r="A11" s="25" t="s">
        <v>118</v>
      </c>
      <c r="B11" s="25" t="s">
        <v>119</v>
      </c>
    </row>
    <row r="12" spans="1:2" ht="51.75" customHeight="1" x14ac:dyDescent="0.25">
      <c r="A12" s="25" t="s">
        <v>8</v>
      </c>
      <c r="B12" s="25" t="s">
        <v>129</v>
      </c>
    </row>
    <row r="13" spans="1:2" ht="51.75" customHeight="1" x14ac:dyDescent="0.25">
      <c r="A13" s="25" t="s">
        <v>5</v>
      </c>
      <c r="B13" s="25" t="s">
        <v>120</v>
      </c>
    </row>
    <row r="14" spans="1:2" ht="51.75" customHeight="1" x14ac:dyDescent="0.25">
      <c r="A14" s="25" t="s">
        <v>121</v>
      </c>
      <c r="B14" s="25" t="s">
        <v>122</v>
      </c>
    </row>
    <row r="15" spans="1:2" x14ac:dyDescent="0.25">
      <c r="A15" s="25" t="s">
        <v>6</v>
      </c>
      <c r="B15" s="25" t="s">
        <v>123</v>
      </c>
    </row>
    <row r="16" spans="1:2" ht="60" x14ac:dyDescent="0.25">
      <c r="A16" s="25" t="s">
        <v>7</v>
      </c>
      <c r="B16" s="25" t="s">
        <v>128</v>
      </c>
    </row>
    <row r="17" spans="1:2" ht="30" x14ac:dyDescent="0.25">
      <c r="A17" s="25" t="s">
        <v>124</v>
      </c>
      <c r="B17" s="25" t="s">
        <v>127</v>
      </c>
    </row>
    <row r="18" spans="1:2" ht="30" x14ac:dyDescent="0.25">
      <c r="A18" s="25" t="s">
        <v>9</v>
      </c>
      <c r="B18" s="25" t="s">
        <v>125</v>
      </c>
    </row>
    <row r="19" spans="1:2" ht="45" x14ac:dyDescent="0.25">
      <c r="A19" s="25" t="s">
        <v>105</v>
      </c>
      <c r="B19" s="25"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2015 Environment Penalties</vt:lpstr>
      <vt:lpstr>How to read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2016-02-01T18:56:22Z</dcterms:created>
  <dcterms:modified xsi:type="dcterms:W3CDTF">2016-02-16T15:56:36Z</dcterms:modified>
</cp:coreProperties>
</file>